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firstSheet="1" activeTab="2"/>
  </bookViews>
  <sheets>
    <sheet name="Balance Sheet 2000" sheetId="1" r:id="rId1"/>
    <sheet name="P &amp; L Account 2000" sheetId="2" r:id="rId2"/>
    <sheet name="Consol. Balance Sheet 2000" sheetId="3" r:id="rId3"/>
    <sheet name="Consol. P &amp; L Account 2000" sheetId="4" r:id="rId4"/>
  </sheets>
  <definedNames/>
  <calcPr fullCalcOnLoad="1"/>
</workbook>
</file>

<file path=xl/sharedStrings.xml><?xml version="1.0" encoding="utf-8"?>
<sst xmlns="http://schemas.openxmlformats.org/spreadsheetml/2006/main" count="372" uniqueCount="325">
  <si>
    <t>MOTOR OIL (HELLAS) CORINTH REFINERIES S.A.</t>
  </si>
  <si>
    <t>HEADQUARTERS: ATHENS PREF. REG. No. 1482/01ΑΤ/B/86/300/96</t>
  </si>
  <si>
    <t>FINANCIAL STATEMENTS of DECEMBER 31st 2000</t>
  </si>
  <si>
    <t>30th YEAR (JANUARY 1 - DECEMBER 31 2000)</t>
  </si>
  <si>
    <t>ASSETS</t>
  </si>
  <si>
    <t>CAPITAL &amp; LIABILITIES</t>
  </si>
  <si>
    <t>12/31/2000</t>
  </si>
  <si>
    <t>12/31/1999</t>
  </si>
  <si>
    <t>Amounts in GrD</t>
  </si>
  <si>
    <t>Acquisition cost</t>
  </si>
  <si>
    <t>Depreciation</t>
  </si>
  <si>
    <t>Net book value</t>
  </si>
  <si>
    <t>B. PRE-ESTABLISHMENT EXPENSES</t>
  </si>
  <si>
    <t>A. SHAREHOLDERS EQUITY</t>
  </si>
  <si>
    <t xml:space="preserve"> 2. Deferred Exchange Differences on Loans for</t>
  </si>
  <si>
    <t>I. Share Capital</t>
  </si>
  <si>
    <t xml:space="preserve">  Fixed Assets Acquisitions</t>
  </si>
  <si>
    <t xml:space="preserve"> (105,507,600 shares, νalue 100 GrD each)</t>
  </si>
  <si>
    <t xml:space="preserve"> 4. Other Establishment Expenses</t>
  </si>
  <si>
    <t xml:space="preserve"> 1. Paid in Share Capital</t>
  </si>
  <si>
    <t>Total (B)</t>
  </si>
  <si>
    <t>C. FIXED ASSETS</t>
  </si>
  <si>
    <t>III. Revaluation Reserves - Investment</t>
  </si>
  <si>
    <t>I. Intangible Assets</t>
  </si>
  <si>
    <t>Grants</t>
  </si>
  <si>
    <t xml:space="preserve"> 1. Research &amp; Development Expenses</t>
  </si>
  <si>
    <t xml:space="preserve"> 3. Grants for Fixed Assets</t>
  </si>
  <si>
    <t>II. Tangible Assets</t>
  </si>
  <si>
    <t xml:space="preserve"> 1. Land</t>
  </si>
  <si>
    <t>IV. Reserves</t>
  </si>
  <si>
    <t xml:space="preserve"> 3. Buildings &amp; Technical Installations</t>
  </si>
  <si>
    <t xml:space="preserve"> 1. Legal Reserve</t>
  </si>
  <si>
    <t xml:space="preserve"> 4. Machinery - Technical Installations and Other</t>
  </si>
  <si>
    <t xml:space="preserve"> 3. Special Reserves</t>
  </si>
  <si>
    <t xml:space="preserve">  Mechanical Equipment</t>
  </si>
  <si>
    <t xml:space="preserve"> 4. Extraordinary Reserves</t>
  </si>
  <si>
    <t xml:space="preserve"> 5. Transportation Means</t>
  </si>
  <si>
    <t xml:space="preserve"> 5. Special Law Tax-Free Reserves</t>
  </si>
  <si>
    <t xml:space="preserve"> 6. Furniture and Other Equipment</t>
  </si>
  <si>
    <t xml:space="preserve"> 7. Assets under Construction and Prepayments</t>
  </si>
  <si>
    <t>V. Retained Earnings</t>
  </si>
  <si>
    <t>Total Tangible &amp; Intangible Assets</t>
  </si>
  <si>
    <t xml:space="preserve"> Retained Earnings carried forward</t>
  </si>
  <si>
    <t>III. Investments and Other Non-Current</t>
  </si>
  <si>
    <t>Total Shareholders Equity (A)</t>
  </si>
  <si>
    <t xml:space="preserve"> Financial Assets</t>
  </si>
  <si>
    <t xml:space="preserve"> 1. Investments in Affiliated Companies</t>
  </si>
  <si>
    <t>B. PROVISIONS FOR RISKS AND CHARGES</t>
  </si>
  <si>
    <t xml:space="preserve"> 7. Other Long-term Receivables</t>
  </si>
  <si>
    <t xml:space="preserve"> 1. Provisions for Personnel Dismissal and Retirement</t>
  </si>
  <si>
    <t xml:space="preserve">  Compensation</t>
  </si>
  <si>
    <t>Total Fixed Assets (C)</t>
  </si>
  <si>
    <t xml:space="preserve"> 2. Other Provisions</t>
  </si>
  <si>
    <t>D. CURRENT ASSETS</t>
  </si>
  <si>
    <t>I. Inventories</t>
  </si>
  <si>
    <t>Γ. LIABILITIES</t>
  </si>
  <si>
    <t xml:space="preserve"> 1. Merchandise</t>
  </si>
  <si>
    <t>I. Long Term Liabilities</t>
  </si>
  <si>
    <t xml:space="preserve"> 2. Finished and Semi-finished Products </t>
  </si>
  <si>
    <t xml:space="preserve"> 1. Debenture Loans</t>
  </si>
  <si>
    <t xml:space="preserve"> 4. Raw and Auxiliary Materials - Consumable Materials -</t>
  </si>
  <si>
    <t xml:space="preserve"> 2. Bank Loans</t>
  </si>
  <si>
    <t xml:space="preserve">  Spare Parts and Packing Materials</t>
  </si>
  <si>
    <t xml:space="preserve"> 7. Long Term Bills of Exchange</t>
  </si>
  <si>
    <r>
      <t xml:space="preserve">  </t>
    </r>
    <r>
      <rPr>
        <b/>
        <sz val="8"/>
        <color indexed="18"/>
        <rFont val="Verdana"/>
        <family val="2"/>
      </rPr>
      <t>Less:</t>
    </r>
    <r>
      <rPr>
        <sz val="8"/>
        <color indexed="18"/>
        <rFont val="Verdana"/>
        <family val="2"/>
      </rPr>
      <t xml:space="preserve"> Unearned Interest</t>
    </r>
  </si>
  <si>
    <t xml:space="preserve"> 8. Other Long Term Liabilities</t>
  </si>
  <si>
    <t>II. Receivables</t>
  </si>
  <si>
    <t xml:space="preserve"> 1. Trade Receivable</t>
  </si>
  <si>
    <r>
      <t xml:space="preserve">  </t>
    </r>
    <r>
      <rPr>
        <b/>
        <sz val="8"/>
        <color indexed="18"/>
        <rFont val="Verdana"/>
        <family val="2"/>
      </rPr>
      <t>Less:</t>
    </r>
    <r>
      <rPr>
        <sz val="8"/>
        <color indexed="18"/>
        <rFont val="Verdana"/>
        <family val="2"/>
      </rPr>
      <t xml:space="preserve"> Provisions</t>
    </r>
  </si>
  <si>
    <t>II. Short Term Liabilities</t>
  </si>
  <si>
    <t xml:space="preserve"> 2. Bills Receivable</t>
  </si>
  <si>
    <t xml:space="preserve"> 1. Suppliers</t>
  </si>
  <si>
    <t xml:space="preserve"> 2a. Cheques Receivable</t>
  </si>
  <si>
    <t xml:space="preserve"> 2. Bills of Exchange</t>
  </si>
  <si>
    <t xml:space="preserve"> 3. Bills Overdue</t>
  </si>
  <si>
    <t xml:space="preserve"> 5. Short-term Receivables from Affiliated</t>
  </si>
  <si>
    <t xml:space="preserve"> 3. Short Term Bank Loans</t>
  </si>
  <si>
    <t xml:space="preserve">  Companies</t>
  </si>
  <si>
    <t xml:space="preserve"> 4. Customer Advances</t>
  </si>
  <si>
    <t xml:space="preserve"> 8. Short-term Deposits</t>
  </si>
  <si>
    <t xml:space="preserve"> 5. Taxes and Duties payable</t>
  </si>
  <si>
    <t xml:space="preserve"> 10. Doubtful Receivables</t>
  </si>
  <si>
    <t xml:space="preserve"> 6. Social Security Funds</t>
  </si>
  <si>
    <r>
      <t xml:space="preserve">   </t>
    </r>
    <r>
      <rPr>
        <b/>
        <sz val="8"/>
        <color indexed="18"/>
        <rFont val="Verdana"/>
        <family val="2"/>
      </rPr>
      <t>Less:</t>
    </r>
    <r>
      <rPr>
        <sz val="8"/>
        <color indexed="18"/>
        <rFont val="Verdana"/>
        <family val="2"/>
      </rPr>
      <t xml:space="preserve"> Provisions</t>
    </r>
  </si>
  <si>
    <t xml:space="preserve"> 7. Long Term Liabilities payable within the</t>
  </si>
  <si>
    <t xml:space="preserve"> 11. Other Receivables</t>
  </si>
  <si>
    <t xml:space="preserve">  next Year</t>
  </si>
  <si>
    <t xml:space="preserve"> 12. Advances and Prepayments</t>
  </si>
  <si>
    <t xml:space="preserve"> 10. Dividends payable</t>
  </si>
  <si>
    <t xml:space="preserve"> 11. Other Creditors</t>
  </si>
  <si>
    <t>IV. Liquid Funds</t>
  </si>
  <si>
    <t xml:space="preserve"> 1. Cash</t>
  </si>
  <si>
    <t>Total Liabilities (C)</t>
  </si>
  <si>
    <t xml:space="preserve"> 2. Sight and Time Deposits</t>
  </si>
  <si>
    <t>Total Current Assets (D)</t>
  </si>
  <si>
    <t>E. PREPAYMENTS</t>
  </si>
  <si>
    <t>D. ACCRUALS</t>
  </si>
  <si>
    <t xml:space="preserve"> 1. Prepaid Expenditure</t>
  </si>
  <si>
    <t xml:space="preserve"> 1. Accrued Income</t>
  </si>
  <si>
    <t xml:space="preserve"> 2. Accrued Income</t>
  </si>
  <si>
    <t xml:space="preserve"> 2. Accrued Expenditure</t>
  </si>
  <si>
    <t xml:space="preserve"> 3. Other Prepayment Accounts</t>
  </si>
  <si>
    <t xml:space="preserve"> 3. Other Accruals</t>
  </si>
  <si>
    <t>Total (E)</t>
  </si>
  <si>
    <t>Total (D)</t>
  </si>
  <si>
    <t>TOTAL ASSETS (Β+C+D+E)</t>
  </si>
  <si>
    <t>TOTAL OWNERS EQUITY &amp; LIABILITIES (A+B+C+D)</t>
  </si>
  <si>
    <t>MEMO ACCOUNTS</t>
  </si>
  <si>
    <t xml:space="preserve"> 1. Third Party Assets</t>
  </si>
  <si>
    <t xml:space="preserve"> 1. Third Party Liabilities</t>
  </si>
  <si>
    <t xml:space="preserve"> 2. Debit Accounts of Guarantees and Colateral</t>
  </si>
  <si>
    <t xml:space="preserve">  Security</t>
  </si>
  <si>
    <t xml:space="preserve"> 3. Contractual Claims </t>
  </si>
  <si>
    <t xml:space="preserve"> 3. Contractual Obligations</t>
  </si>
  <si>
    <t xml:space="preserve"> 4. Other Memo Accounts</t>
  </si>
  <si>
    <t>PROFIT AND LOSS ACCOUNT</t>
  </si>
  <si>
    <t>APPROPRIATION ACCOUNT</t>
  </si>
  <si>
    <t>Year 2000</t>
  </si>
  <si>
    <t>Year 1999</t>
  </si>
  <si>
    <t>I. Operating Results</t>
  </si>
  <si>
    <t xml:space="preserve"> Turnover (Sales)</t>
  </si>
  <si>
    <t>Earnings (Profits) for the Year</t>
  </si>
  <si>
    <r>
      <t xml:space="preserve"> </t>
    </r>
    <r>
      <rPr>
        <b/>
        <sz val="8"/>
        <color indexed="18"/>
        <rFont val="Verdana"/>
        <family val="2"/>
      </rPr>
      <t>Less:</t>
    </r>
    <r>
      <rPr>
        <sz val="8"/>
        <color indexed="18"/>
        <rFont val="Verdana"/>
        <family val="2"/>
      </rPr>
      <t xml:space="preserve"> Cost of Sales</t>
    </r>
  </si>
  <si>
    <t>Retained Earnings brought forward</t>
  </si>
  <si>
    <t xml:space="preserve"> Gross Operating Results (Profits)</t>
  </si>
  <si>
    <t>Tax Differences of Previous Years</t>
  </si>
  <si>
    <r>
      <t xml:space="preserve"> </t>
    </r>
    <r>
      <rPr>
        <b/>
        <sz val="8"/>
        <color indexed="18"/>
        <rFont val="Verdana"/>
        <family val="2"/>
      </rPr>
      <t>Plus:</t>
    </r>
    <r>
      <rPr>
        <sz val="8"/>
        <color indexed="18"/>
        <rFont val="Verdana"/>
        <family val="2"/>
      </rPr>
      <t xml:space="preserve"> Other Operating Income</t>
    </r>
  </si>
  <si>
    <t>Total</t>
  </si>
  <si>
    <t xml:space="preserve"> Total</t>
  </si>
  <si>
    <r>
      <t>LESS</t>
    </r>
    <r>
      <rPr>
        <sz val="8"/>
        <color indexed="18"/>
        <rFont val="Verdana"/>
        <family val="2"/>
      </rPr>
      <t>:    1. Income Tax</t>
    </r>
  </si>
  <si>
    <r>
      <t xml:space="preserve"> </t>
    </r>
    <r>
      <rPr>
        <b/>
        <sz val="8"/>
        <color indexed="18"/>
        <rFont val="Verdana"/>
        <family val="2"/>
      </rPr>
      <t>Less:</t>
    </r>
    <r>
      <rPr>
        <sz val="8"/>
        <color indexed="18"/>
        <rFont val="Verdana"/>
        <family val="2"/>
      </rPr>
      <t xml:space="preserve">    1. Administration Expenditures</t>
    </r>
  </si>
  <si>
    <t xml:space="preserve"> 2. Other non-operating taxes</t>
  </si>
  <si>
    <t xml:space="preserve">    3. Distribution Expenditures</t>
  </si>
  <si>
    <t>Profits for Distribution</t>
  </si>
  <si>
    <t xml:space="preserve"> Partial Operating Results (Profits)</t>
  </si>
  <si>
    <r>
      <t xml:space="preserve"> </t>
    </r>
    <r>
      <rPr>
        <b/>
        <sz val="8"/>
        <color indexed="18"/>
        <rFont val="Verdana"/>
        <family val="2"/>
      </rPr>
      <t>Plus:</t>
    </r>
    <r>
      <rPr>
        <sz val="8"/>
        <color indexed="18"/>
        <rFont val="Verdana"/>
        <family val="2"/>
      </rPr>
      <t xml:space="preserve"> </t>
    </r>
  </si>
  <si>
    <t xml:space="preserve">    2. Income from Securities</t>
  </si>
  <si>
    <t>Profits appropriated as follows:</t>
  </si>
  <si>
    <t xml:space="preserve">    4. Interest Received and Related Income</t>
  </si>
  <si>
    <t>1. Legal Reserve</t>
  </si>
  <si>
    <t>2. Dividends from profits of year 1999</t>
  </si>
  <si>
    <r>
      <t xml:space="preserve"> </t>
    </r>
    <r>
      <rPr>
        <b/>
        <sz val="8"/>
        <color indexed="18"/>
        <rFont val="Verdana"/>
        <family val="2"/>
      </rPr>
      <t>Less:</t>
    </r>
  </si>
  <si>
    <t>2a. Current Year Dividends</t>
  </si>
  <si>
    <t xml:space="preserve">    3. Loan Interest and Related Expenditures</t>
  </si>
  <si>
    <t>5. Special Reserves Law 2601/98</t>
  </si>
  <si>
    <t xml:space="preserve"> Total Operating Results (Profits)</t>
  </si>
  <si>
    <t>6a. Tax-Free Reserves Law 1828/89</t>
  </si>
  <si>
    <t>6b. Specially taxed Reserves</t>
  </si>
  <si>
    <t>II. PLUS: Non-Operating Results</t>
  </si>
  <si>
    <t>8. Retained Earnings carried forward</t>
  </si>
  <si>
    <t xml:space="preserve">       1. Extraordinary Income</t>
  </si>
  <si>
    <t xml:space="preserve">       2. Extraordinary Profits</t>
  </si>
  <si>
    <r>
      <t xml:space="preserve"> </t>
    </r>
    <r>
      <rPr>
        <b/>
        <sz val="8"/>
        <color indexed="18"/>
        <rFont val="Verdana"/>
        <family val="2"/>
      </rPr>
      <t>Less:</t>
    </r>
    <r>
      <rPr>
        <sz val="8"/>
        <color indexed="18"/>
        <rFont val="Verdana"/>
        <family val="2"/>
      </rPr>
      <t xml:space="preserve">    1. Extraordinary Expenditure</t>
    </r>
  </si>
  <si>
    <t xml:space="preserve">       2. Extraordinary Losses</t>
  </si>
  <si>
    <t xml:space="preserve">       3. Prior Year Expenses</t>
  </si>
  <si>
    <t>NOTES</t>
  </si>
  <si>
    <t xml:space="preserve"> Operating and Non-Operating Results (Profits)</t>
  </si>
  <si>
    <t>1.Property of the company is mortgaged to the value of GrD 2,780,000, USD 100,000 and EURO 1000 and Prenotes of</t>
  </si>
  <si>
    <r>
      <t xml:space="preserve"> </t>
    </r>
    <r>
      <rPr>
        <b/>
        <sz val="8"/>
        <color indexed="18"/>
        <rFont val="Verdana"/>
        <family val="2"/>
      </rPr>
      <t>Less:</t>
    </r>
    <r>
      <rPr>
        <sz val="8"/>
        <color indexed="18"/>
        <rFont val="Verdana"/>
        <family val="2"/>
      </rPr>
      <t xml:space="preserve"> Total Depreciation of Fixed Assets</t>
    </r>
  </si>
  <si>
    <t xml:space="preserve"> GrD 28,638,500,000 and USD 232,000,000 to secure loans in Greek drachmas and in foreign currency with a balance</t>
  </si>
  <si>
    <r>
      <t xml:space="preserve"> </t>
    </r>
    <r>
      <rPr>
        <b/>
        <sz val="8"/>
        <color indexed="18"/>
        <rFont val="Verdana"/>
        <family val="2"/>
      </rPr>
      <t>Less:</t>
    </r>
    <r>
      <rPr>
        <sz val="8"/>
        <color indexed="18"/>
        <rFont val="Verdana"/>
        <family val="2"/>
      </rPr>
      <t xml:space="preserve"> Amounts already included in operating cost</t>
    </r>
  </si>
  <si>
    <t xml:space="preserve"> outstanding as of December 31, 2000 to the amount of GrD 80,646,070,248.</t>
  </si>
  <si>
    <t>EARNINGS (PROFITS) FOR THE YEAR before taxes</t>
  </si>
  <si>
    <t>2. The last revaluation of the Company's land and buildings was made on December 31 1996.</t>
  </si>
  <si>
    <t xml:space="preserve">3. The present Financial Statements (Balance Sheet, Profit and Loss Statements and Appropriation Account) resulted after the </t>
  </si>
  <si>
    <t xml:space="preserve"> adjustment of the Financial Statements announced on 3.20.2001 in accordance with the decision dated 4.10.2001 of the</t>
  </si>
  <si>
    <t xml:space="preserve"> Annual General Meeting of the Shareholders of the Company.</t>
  </si>
  <si>
    <t xml:space="preserve"> REG.:1482/01AT/B/86/300/96</t>
  </si>
  <si>
    <t>2nd  CONSOLIDATED BALANCE SHEET OF DECEMBER 31st 2000</t>
  </si>
  <si>
    <t>(JANUARY 1 - DECEMBER 31 2000)</t>
  </si>
  <si>
    <t>Amounts in drachmas for the fiscal year 2000</t>
  </si>
  <si>
    <t>Amounts in drachmas for the fiscal year 1999</t>
  </si>
  <si>
    <t>Amounts in drachmas for the period 1/1-12/31/2000</t>
  </si>
  <si>
    <t>Amounts in drachmas for the period 1/1-12/31/1999</t>
  </si>
  <si>
    <t>Acquisition Value</t>
  </si>
  <si>
    <t>RE-adjusted Value</t>
  </si>
  <si>
    <t>B</t>
  </si>
  <si>
    <t>ESTABLISHMENT EXPENSES</t>
  </si>
  <si>
    <t>Α</t>
  </si>
  <si>
    <t>OWNERS EQUITY</t>
  </si>
  <si>
    <t>Formation and set-up expenses</t>
  </si>
  <si>
    <t>I</t>
  </si>
  <si>
    <t>Share Capital</t>
  </si>
  <si>
    <t xml:space="preserve">Foreign exchange differences of loans used in the </t>
  </si>
  <si>
    <t>Paid up capital</t>
  </si>
  <si>
    <t>acquisition of fixed assets</t>
  </si>
  <si>
    <t>Other foundation expenses</t>
  </si>
  <si>
    <t>ΙΙΙ</t>
  </si>
  <si>
    <t xml:space="preserve">Value Adjustments- Investment </t>
  </si>
  <si>
    <t>Subsidies</t>
  </si>
  <si>
    <t>C</t>
  </si>
  <si>
    <t>FIXED ASSETS</t>
  </si>
  <si>
    <t>Reserves from value adjustment</t>
  </si>
  <si>
    <t>of other assets</t>
  </si>
  <si>
    <t>Intangible assets</t>
  </si>
  <si>
    <t>Fixed asset investment subsidies</t>
  </si>
  <si>
    <t>Research and development expenses</t>
  </si>
  <si>
    <t>IV</t>
  </si>
  <si>
    <t>Reserves</t>
  </si>
  <si>
    <t>Statutory reserve</t>
  </si>
  <si>
    <t>II</t>
  </si>
  <si>
    <t>Tangible Assets</t>
  </si>
  <si>
    <t>Special reserves</t>
  </si>
  <si>
    <t>Fields-lots</t>
  </si>
  <si>
    <t>Extraordinary reserves</t>
  </si>
  <si>
    <t>Buildings and technical works</t>
  </si>
  <si>
    <t>4a</t>
  </si>
  <si>
    <t xml:space="preserve">Reserves taxable according to </t>
  </si>
  <si>
    <t xml:space="preserve">Machinery-technical installations and other </t>
  </si>
  <si>
    <t>article 8 of Law 2579/96</t>
  </si>
  <si>
    <t>mechanical equipment</t>
  </si>
  <si>
    <t>Special law untaxed reserves</t>
  </si>
  <si>
    <t>Transportation equipment</t>
  </si>
  <si>
    <t>Furniture and other equipment</t>
  </si>
  <si>
    <t>V</t>
  </si>
  <si>
    <t>Results carried forward</t>
  </si>
  <si>
    <t>Fixed assets under construction and down payments</t>
  </si>
  <si>
    <t>Prior period losses</t>
  </si>
  <si>
    <t>Period's profit carried forward</t>
  </si>
  <si>
    <t>Total Tangible Assets and Intangible Assets (CI+CII)</t>
  </si>
  <si>
    <t xml:space="preserve"> </t>
  </si>
  <si>
    <t>III</t>
  </si>
  <si>
    <t xml:space="preserve">Participations and  other long-term </t>
  </si>
  <si>
    <t>Total Owners Equity (AI+AIII+AIV+AV)</t>
  </si>
  <si>
    <t>Participations in subsidiaries</t>
  </si>
  <si>
    <t>1a</t>
  </si>
  <si>
    <t>Participations in affiliated companies</t>
  </si>
  <si>
    <t>PROVISIONS FOR CONTINGENCIES AND EXPENSES</t>
  </si>
  <si>
    <t>Other long-term claims</t>
  </si>
  <si>
    <t xml:space="preserve">Personell dismissal and retirement </t>
  </si>
  <si>
    <t>compensation provision</t>
  </si>
  <si>
    <t>Total Fixed Assets (CΙ + CΙΙ + CΙΙΙ)</t>
  </si>
  <si>
    <t>Other provisions</t>
  </si>
  <si>
    <t>LIABILITIES</t>
  </si>
  <si>
    <t>D</t>
  </si>
  <si>
    <t>CURRENT ASSETS</t>
  </si>
  <si>
    <t>Long-term liabilities</t>
  </si>
  <si>
    <t>Stocks</t>
  </si>
  <si>
    <t>Debentures</t>
  </si>
  <si>
    <t>Merchandise</t>
  </si>
  <si>
    <t>Bank loans</t>
  </si>
  <si>
    <t>Finished and semifinished products, byproducts and scrap</t>
  </si>
  <si>
    <t>Long-term bills payable</t>
  </si>
  <si>
    <t>Raw direct and indirect material - Consumable material -</t>
  </si>
  <si>
    <t>Less: interest discount</t>
  </si>
  <si>
    <t>spare parts and containers</t>
  </si>
  <si>
    <t>Other long-term obligations</t>
  </si>
  <si>
    <t>Receivables</t>
  </si>
  <si>
    <t>Short-term liabilities</t>
  </si>
  <si>
    <t>Customers</t>
  </si>
  <si>
    <t>Suppliers</t>
  </si>
  <si>
    <t xml:space="preserve">Less: Allowances </t>
  </si>
  <si>
    <t>Bills payable</t>
  </si>
  <si>
    <t>Bills receivable</t>
  </si>
  <si>
    <t>Bills overdue</t>
  </si>
  <si>
    <t>Short-term liabilities to Banks</t>
  </si>
  <si>
    <t>3a</t>
  </si>
  <si>
    <t xml:space="preserve">Cheques Receivable </t>
  </si>
  <si>
    <t>Customers down payments</t>
  </si>
  <si>
    <t>3b</t>
  </si>
  <si>
    <t>Noted cheques receivable</t>
  </si>
  <si>
    <t>Tax and duties payable</t>
  </si>
  <si>
    <t>Short-term receivables from subsidiaries</t>
  </si>
  <si>
    <t>Insurance and pension fund dues</t>
  </si>
  <si>
    <t>Blocked deposits</t>
  </si>
  <si>
    <t>Current instalments of long-term obligations</t>
  </si>
  <si>
    <t>Doubtfull-disputed customers and debtors</t>
  </si>
  <si>
    <t>Dividends payable</t>
  </si>
  <si>
    <t>Sundry debtors</t>
  </si>
  <si>
    <t>Advances and credits control account</t>
  </si>
  <si>
    <t>Total liabilities (CI+CII)</t>
  </si>
  <si>
    <t>Cash</t>
  </si>
  <si>
    <t>Cash on hand</t>
  </si>
  <si>
    <t>Sight and time deposits</t>
  </si>
  <si>
    <t>E.</t>
  </si>
  <si>
    <t>Total current assets (DI + DII +DIV)</t>
  </si>
  <si>
    <t>TRANSIT CREDIT BALANCES</t>
  </si>
  <si>
    <t>TRANSIT DEBIT BALANCES</t>
  </si>
  <si>
    <t>Unearned and deffered income</t>
  </si>
  <si>
    <t>Prepaid expenses</t>
  </si>
  <si>
    <t>Accrued expenses</t>
  </si>
  <si>
    <t>Noncurrent receivables from currently-earned income</t>
  </si>
  <si>
    <t>Other credit transit balances</t>
  </si>
  <si>
    <t>Other transit debit balances</t>
  </si>
  <si>
    <t>GRAND TOTAL ASSETS</t>
  </si>
  <si>
    <t>DEBIT MEMO ACCOUNTS</t>
  </si>
  <si>
    <t>TOTAL OWNERS EQUITY AND LIABILITIES</t>
  </si>
  <si>
    <t>CREDIT MEMO ACCOUNTS</t>
  </si>
  <si>
    <t>INCOME STATEMENT FOR THE YEAR ENDED DECEMBER 31st 2000</t>
  </si>
  <si>
    <t>(January1 -December 31, 2000)</t>
  </si>
  <si>
    <t>NOTES:</t>
  </si>
  <si>
    <t>Ι.</t>
  </si>
  <si>
    <t>Operating results</t>
  </si>
  <si>
    <t>Net turnover (sales)</t>
  </si>
  <si>
    <t>Less: cost of goods sold</t>
  </si>
  <si>
    <t>Gross trading profit (or loss)</t>
  </si>
  <si>
    <t>Plus: other operating income</t>
  </si>
  <si>
    <t>Less:</t>
  </si>
  <si>
    <t>Administrative expenses</t>
  </si>
  <si>
    <t>Selling expenses</t>
  </si>
  <si>
    <t>Operating results before financial transactions</t>
  </si>
  <si>
    <t>PLUS:</t>
  </si>
  <si>
    <t>Income from securities</t>
  </si>
  <si>
    <t>Interest and related income</t>
  </si>
  <si>
    <t>Less</t>
  </si>
  <si>
    <t>Interest charges and related expenses</t>
  </si>
  <si>
    <t>Total net operating income before extraodrinary items and taxes</t>
  </si>
  <si>
    <t>PLUS: Extraordinary items</t>
  </si>
  <si>
    <t>Extraordinary income</t>
  </si>
  <si>
    <t>Extraordinary profits</t>
  </si>
  <si>
    <t>Prior period income</t>
  </si>
  <si>
    <t>Income from unused prior period provisions</t>
  </si>
  <si>
    <t>Extraordinary and non-operating expenses</t>
  </si>
  <si>
    <t>Extraordinary losses</t>
  </si>
  <si>
    <t>Prior period expenses</t>
  </si>
  <si>
    <t>Provisions for extraordinary contingencies</t>
  </si>
  <si>
    <t xml:space="preserve">Net income after extraordinary items and before taxes and </t>
  </si>
  <si>
    <t>extra depreciation</t>
  </si>
  <si>
    <t>Less: Total depreciation recorded</t>
  </si>
  <si>
    <t>Less: normal depreciation (included in the operating cost)</t>
  </si>
  <si>
    <t>NET INCOME FOR THE YEAR BEFORE TAX</t>
  </si>
  <si>
    <t>Less: income tax</t>
  </si>
  <si>
    <t>Less: Differences of prior period's tax audit</t>
  </si>
  <si>
    <t>Less: Other taxes not incorporated in the operating cost</t>
  </si>
  <si>
    <t>NET COSOLIDATED RESULTS (PROFITS) FOR THE YEAR</t>
  </si>
</sst>
</file>

<file path=xl/styles.xml><?xml version="1.0" encoding="utf-8"?>
<styleSheet xmlns="http://schemas.openxmlformats.org/spreadsheetml/2006/main">
  <numFmts count="9">
    <numFmt numFmtId="5" formatCode="#,##0\ &quot;Δρχ&quot;;\-#,##0\ &quot;Δρχ&quot;"/>
    <numFmt numFmtId="6" formatCode="#,##0\ &quot;Δρχ&quot;;[Red]\-#,##0\ &quot;Δρχ&quot;"/>
    <numFmt numFmtId="7" formatCode="#,##0.00\ &quot;Δρχ&quot;;\-#,##0.00\ &quot;Δρχ&quot;"/>
    <numFmt numFmtId="8" formatCode="#,##0.00\ &quot;Δρχ&quot;;[Red]\-#,##0.00\ &quot;Δρχ&quot;"/>
    <numFmt numFmtId="42" formatCode="_-* #,##0\ &quot;Δρχ&quot;_-;\-* #,##0\ &quot;Δρχ&quot;_-;_-* &quot;-&quot;\ &quot;Δρχ&quot;_-;_-@_-"/>
    <numFmt numFmtId="41" formatCode="_-* #,##0\ _Δ_ρ_χ_-;\-* #,##0\ _Δ_ρ_χ_-;_-* &quot;-&quot;\ _Δ_ρ_χ_-;_-@_-"/>
    <numFmt numFmtId="44" formatCode="_-* #,##0.00\ &quot;Δρχ&quot;_-;\-* #,##0.00\ &quot;Δρχ&quot;_-;_-* &quot;-&quot;??\ &quot;Δρχ&quot;_-;_-@_-"/>
    <numFmt numFmtId="43" formatCode="_-* #,##0.00\ _Δ_ρ_χ_-;\-* #,##0.00\ _Δ_ρ_χ_-;_-* &quot;-&quot;??\ _Δ_ρ_χ_-;_-@_-"/>
    <numFmt numFmtId="164" formatCode="\(#,##0\)"/>
  </numFmts>
  <fonts count="25">
    <font>
      <sz val="10"/>
      <name val="Arial"/>
      <family val="0"/>
    </font>
    <font>
      <sz val="10"/>
      <color indexed="62"/>
      <name val="Arial"/>
      <family val="0"/>
    </font>
    <font>
      <b/>
      <sz val="18"/>
      <color indexed="18"/>
      <name val="Verdana"/>
      <family val="2"/>
    </font>
    <font>
      <sz val="10"/>
      <color indexed="18"/>
      <name val="Verdana"/>
      <family val="2"/>
    </font>
    <font>
      <sz val="13"/>
      <color indexed="18"/>
      <name val="Verdana"/>
      <family val="2"/>
    </font>
    <font>
      <sz val="10"/>
      <color indexed="18"/>
      <name val="Arial"/>
      <family val="0"/>
    </font>
    <font>
      <b/>
      <i/>
      <sz val="12"/>
      <color indexed="18"/>
      <name val="Verdana"/>
      <family val="2"/>
    </font>
    <font>
      <b/>
      <i/>
      <sz val="10"/>
      <color indexed="18"/>
      <name val="Verdana"/>
      <family val="2"/>
    </font>
    <font>
      <sz val="11"/>
      <color indexed="18"/>
      <name val="Verdana"/>
      <family val="2"/>
    </font>
    <font>
      <u val="single"/>
      <sz val="10"/>
      <color indexed="18"/>
      <name val="Verdana"/>
      <family val="2"/>
    </font>
    <font>
      <sz val="8"/>
      <color indexed="18"/>
      <name val="Verdana"/>
      <family val="2"/>
    </font>
    <font>
      <u val="single"/>
      <sz val="8"/>
      <color indexed="18"/>
      <name val="Verdana"/>
      <family val="2"/>
    </font>
    <font>
      <b/>
      <sz val="8"/>
      <color indexed="18"/>
      <name val="Verdana"/>
      <family val="2"/>
    </font>
    <font>
      <b/>
      <i/>
      <sz val="12"/>
      <color indexed="62"/>
      <name val="Verdana"/>
      <family val="2"/>
    </font>
    <font>
      <sz val="8"/>
      <color indexed="62"/>
      <name val="Verdana"/>
      <family val="2"/>
    </font>
    <font>
      <b/>
      <sz val="8"/>
      <color indexed="62"/>
      <name val="Verdana"/>
      <family val="2"/>
    </font>
    <font>
      <b/>
      <sz val="10"/>
      <color indexed="18"/>
      <name val="Verdana"/>
      <family val="2"/>
    </font>
    <font>
      <sz val="11"/>
      <color indexed="62"/>
      <name val="Verdana"/>
      <family val="2"/>
    </font>
    <font>
      <sz val="10"/>
      <name val="MgNewTimes"/>
      <family val="0"/>
    </font>
    <font>
      <b/>
      <sz val="11"/>
      <color indexed="62"/>
      <name val="Verdana"/>
      <family val="2"/>
    </font>
    <font>
      <b/>
      <sz val="16"/>
      <color indexed="62"/>
      <name val="Verdana"/>
      <family val="2"/>
    </font>
    <font>
      <b/>
      <u val="single"/>
      <sz val="11"/>
      <color indexed="62"/>
      <name val="Verdana"/>
      <family val="2"/>
    </font>
    <font>
      <b/>
      <u val="doubleAccounting"/>
      <sz val="11"/>
      <color indexed="62"/>
      <name val="Verdana"/>
      <family val="2"/>
    </font>
    <font>
      <b/>
      <sz val="9"/>
      <color indexed="62"/>
      <name val="Verdana"/>
      <family val="2"/>
    </font>
    <font>
      <sz val="10"/>
      <color indexed="62"/>
      <name val="Verdana"/>
      <family val="2"/>
    </font>
  </fonts>
  <fills count="2">
    <fill>
      <patternFill/>
    </fill>
    <fill>
      <patternFill patternType="gray125"/>
    </fill>
  </fills>
  <borders count="24">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color indexed="63"/>
      </left>
      <right>
        <color indexed="63"/>
      </right>
      <top>
        <color indexed="63"/>
      </top>
      <bottom style="thin"/>
    </border>
    <border>
      <left style="medium"/>
      <right style="medium"/>
      <top>
        <color indexed="63"/>
      </top>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double"/>
      <bottom style="double"/>
    </border>
    <border>
      <left style="medium"/>
      <right style="medium"/>
      <top>
        <color indexed="63"/>
      </top>
      <bottom style="medium"/>
    </border>
    <border>
      <left>
        <color indexed="63"/>
      </left>
      <right style="medium"/>
      <top>
        <color indexed="63"/>
      </top>
      <bottom style="double"/>
    </border>
    <border>
      <left>
        <color indexed="63"/>
      </left>
      <right style="medium"/>
      <top>
        <color indexed="63"/>
      </top>
      <bottom style="thin"/>
    </border>
    <border>
      <left>
        <color indexed="63"/>
      </left>
      <right style="medium"/>
      <top style="thin"/>
      <bottom style="double"/>
    </border>
    <border>
      <left>
        <color indexed="63"/>
      </left>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3" fontId="18" fillId="0" borderId="0">
      <alignment/>
      <protection/>
    </xf>
    <xf numFmtId="3" fontId="18" fillId="0" borderId="0">
      <alignment/>
      <protection/>
    </xf>
  </cellStyleXfs>
  <cellXfs count="184">
    <xf numFmtId="0" fontId="0" fillId="0" borderId="0" xfId="0" applyAlignment="1">
      <alignment/>
    </xf>
    <xf numFmtId="0" fontId="1"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1" fillId="0" borderId="4" xfId="0" applyFont="1" applyBorder="1" applyAlignment="1">
      <alignment/>
    </xf>
    <xf numFmtId="0" fontId="0" fillId="0" borderId="5" xfId="0" applyBorder="1" applyAlignment="1">
      <alignment/>
    </xf>
    <xf numFmtId="0" fontId="5" fillId="0" borderId="0" xfId="0" applyFont="1" applyAlignment="1">
      <alignment/>
    </xf>
    <xf numFmtId="0" fontId="5" fillId="0" borderId="0" xfId="0" applyFont="1" applyBorder="1" applyAlignment="1">
      <alignment/>
    </xf>
    <xf numFmtId="0" fontId="6" fillId="0" borderId="0" xfId="0" applyFont="1" applyAlignment="1">
      <alignment/>
    </xf>
    <xf numFmtId="0" fontId="1" fillId="0" borderId="6" xfId="0" applyFont="1" applyBorder="1" applyAlignment="1">
      <alignment/>
    </xf>
    <xf numFmtId="0" fontId="7" fillId="0" borderId="7" xfId="0" applyFont="1" applyBorder="1" applyAlignment="1">
      <alignment/>
    </xf>
    <xf numFmtId="0" fontId="5" fillId="0" borderId="7" xfId="0" applyFont="1" applyBorder="1" applyAlignment="1">
      <alignment/>
    </xf>
    <xf numFmtId="0" fontId="7" fillId="0" borderId="7" xfId="0" applyFont="1" applyBorder="1" applyAlignment="1">
      <alignment horizontal="right"/>
    </xf>
    <xf numFmtId="0" fontId="0" fillId="0" borderId="8" xfId="0" applyBorder="1" applyAlignment="1">
      <alignment/>
    </xf>
    <xf numFmtId="0" fontId="1" fillId="0" borderId="9" xfId="0" applyFont="1" applyBorder="1" applyAlignment="1">
      <alignment/>
    </xf>
    <xf numFmtId="14" fontId="3" fillId="0" borderId="10" xfId="0" applyNumberFormat="1" applyFont="1" applyBorder="1" applyAlignment="1">
      <alignment horizontal="center"/>
    </xf>
    <xf numFmtId="0" fontId="8" fillId="0" borderId="10" xfId="0" applyFont="1" applyBorder="1" applyAlignment="1">
      <alignment horizontal="center"/>
    </xf>
    <xf numFmtId="0" fontId="5" fillId="0" borderId="11" xfId="0" applyFont="1" applyBorder="1" applyAlignment="1">
      <alignment/>
    </xf>
    <xf numFmtId="0" fontId="5" fillId="0" borderId="9" xfId="0" applyFont="1" applyBorder="1" applyAlignment="1">
      <alignment/>
    </xf>
    <xf numFmtId="0" fontId="0" fillId="0" borderId="12" xfId="0" applyBorder="1" applyAlignment="1">
      <alignment/>
    </xf>
    <xf numFmtId="0" fontId="0" fillId="0" borderId="1" xfId="0" applyBorder="1" applyAlignment="1">
      <alignment/>
    </xf>
    <xf numFmtId="0" fontId="0" fillId="0" borderId="4" xfId="0" applyBorder="1" applyAlignment="1">
      <alignment/>
    </xf>
    <xf numFmtId="0" fontId="3" fillId="0" borderId="0" xfId="0" applyFont="1" applyAlignment="1">
      <alignment/>
    </xf>
    <xf numFmtId="0" fontId="9" fillId="0" borderId="2" xfId="0" applyFont="1" applyBorder="1" applyAlignment="1">
      <alignment horizontal="center"/>
    </xf>
    <xf numFmtId="0" fontId="5" fillId="0" borderId="13" xfId="0" applyFont="1" applyBorder="1" applyAlignment="1">
      <alignment/>
    </xf>
    <xf numFmtId="0" fontId="10" fillId="0" borderId="0" xfId="0" applyFont="1" applyAlignment="1">
      <alignment/>
    </xf>
    <xf numFmtId="0" fontId="10" fillId="0" borderId="14" xfId="0" applyFont="1" applyBorder="1" applyAlignment="1">
      <alignment horizontal="center"/>
    </xf>
    <xf numFmtId="0" fontId="11" fillId="0" borderId="0" xfId="0" applyFont="1" applyAlignment="1">
      <alignment horizontal="center"/>
    </xf>
    <xf numFmtId="0" fontId="5" fillId="0" borderId="15" xfId="0" applyFont="1" applyBorder="1" applyAlignment="1">
      <alignment/>
    </xf>
    <xf numFmtId="0" fontId="9" fillId="0" borderId="0" xfId="0" applyFont="1" applyAlignment="1">
      <alignment horizontal="center"/>
    </xf>
    <xf numFmtId="0" fontId="12" fillId="0" borderId="0" xfId="0" applyFont="1" applyAlignment="1">
      <alignment/>
    </xf>
    <xf numFmtId="3" fontId="10" fillId="0" borderId="0" xfId="0" applyNumberFormat="1" applyFont="1" applyAlignment="1">
      <alignment/>
    </xf>
    <xf numFmtId="0" fontId="10" fillId="0" borderId="0" xfId="0" applyFont="1" applyBorder="1" applyAlignment="1">
      <alignment horizontal="left" indent="1"/>
    </xf>
    <xf numFmtId="0" fontId="12" fillId="0" borderId="0" xfId="0" applyFont="1" applyAlignment="1">
      <alignment horizontal="left" indent="1"/>
    </xf>
    <xf numFmtId="0" fontId="10" fillId="0" borderId="0" xfId="0" applyFont="1" applyAlignment="1">
      <alignment horizontal="left" indent="2"/>
    </xf>
    <xf numFmtId="0" fontId="10" fillId="0" borderId="0" xfId="0" applyFont="1" applyAlignment="1">
      <alignment horizontal="left" indent="1"/>
    </xf>
    <xf numFmtId="3" fontId="10" fillId="0" borderId="14" xfId="0" applyNumberFormat="1" applyFont="1" applyBorder="1" applyAlignment="1">
      <alignment/>
    </xf>
    <xf numFmtId="3" fontId="10" fillId="0" borderId="16" xfId="0" applyNumberFormat="1" applyFont="1" applyBorder="1" applyAlignment="1">
      <alignment/>
    </xf>
    <xf numFmtId="3" fontId="10" fillId="0" borderId="0" xfId="0" applyNumberFormat="1" applyFont="1" applyBorder="1" applyAlignment="1">
      <alignment/>
    </xf>
    <xf numFmtId="0" fontId="12" fillId="0" borderId="0" xfId="0" applyFont="1" applyAlignment="1">
      <alignment horizontal="right"/>
    </xf>
    <xf numFmtId="3" fontId="10" fillId="0" borderId="17" xfId="0" applyNumberFormat="1" applyFont="1" applyBorder="1" applyAlignment="1">
      <alignment/>
    </xf>
    <xf numFmtId="0" fontId="12" fillId="0" borderId="0" xfId="0" applyFont="1" applyAlignment="1">
      <alignment horizontal="left" indent="3"/>
    </xf>
    <xf numFmtId="0" fontId="10" fillId="0" borderId="0" xfId="0" applyFont="1" applyBorder="1" applyAlignment="1">
      <alignment/>
    </xf>
    <xf numFmtId="3" fontId="10" fillId="0" borderId="18" xfId="0" applyNumberFormat="1" applyFont="1" applyBorder="1" applyAlignment="1">
      <alignment/>
    </xf>
    <xf numFmtId="0" fontId="12" fillId="0" borderId="0" xfId="0" applyFont="1" applyBorder="1" applyAlignment="1">
      <alignment horizontal="left" indent="1"/>
    </xf>
    <xf numFmtId="164" fontId="10" fillId="0" borderId="0" xfId="0" applyNumberFormat="1" applyFont="1" applyBorder="1" applyAlignment="1">
      <alignment/>
    </xf>
    <xf numFmtId="0" fontId="10" fillId="0" borderId="0" xfId="0" applyFont="1" applyBorder="1" applyAlignment="1">
      <alignment horizontal="left" indent="2"/>
    </xf>
    <xf numFmtId="3" fontId="12" fillId="0" borderId="0" xfId="0" applyNumberFormat="1" applyFont="1" applyBorder="1" applyAlignment="1">
      <alignment/>
    </xf>
    <xf numFmtId="3" fontId="10" fillId="0" borderId="0" xfId="0" applyNumberFormat="1" applyFont="1" applyBorder="1" applyAlignment="1">
      <alignment horizontal="left" indent="2"/>
    </xf>
    <xf numFmtId="3" fontId="5" fillId="0" borderId="0" xfId="0" applyNumberFormat="1" applyFont="1" applyBorder="1" applyAlignment="1">
      <alignment/>
    </xf>
    <xf numFmtId="0" fontId="10" fillId="0" borderId="0" xfId="0" applyFont="1" applyFill="1" applyBorder="1" applyAlignment="1">
      <alignment horizontal="left" indent="1"/>
    </xf>
    <xf numFmtId="3" fontId="10" fillId="0" borderId="0" xfId="0" applyNumberFormat="1" applyFont="1" applyAlignment="1">
      <alignment horizontal="right"/>
    </xf>
    <xf numFmtId="3" fontId="10" fillId="0" borderId="14" xfId="0" applyNumberFormat="1" applyFont="1" applyBorder="1" applyAlignment="1">
      <alignment horizontal="right"/>
    </xf>
    <xf numFmtId="3" fontId="10" fillId="0" borderId="5" xfId="0" applyNumberFormat="1" applyFont="1" applyBorder="1" applyAlignment="1">
      <alignment/>
    </xf>
    <xf numFmtId="0" fontId="5" fillId="0" borderId="5" xfId="0" applyFont="1" applyBorder="1" applyAlignment="1">
      <alignment/>
    </xf>
    <xf numFmtId="3" fontId="10" fillId="0" borderId="0" xfId="0" applyNumberFormat="1" applyFont="1" applyFill="1" applyBorder="1" applyAlignment="1">
      <alignment/>
    </xf>
    <xf numFmtId="0" fontId="12" fillId="0" borderId="0" xfId="0" applyFont="1" applyFill="1" applyBorder="1" applyAlignment="1">
      <alignment horizontal="right"/>
    </xf>
    <xf numFmtId="0" fontId="0" fillId="0" borderId="6" xfId="0" applyBorder="1" applyAlignment="1">
      <alignment/>
    </xf>
    <xf numFmtId="0" fontId="5" fillId="0" borderId="19" xfId="0" applyFont="1" applyBorder="1" applyAlignment="1">
      <alignment/>
    </xf>
    <xf numFmtId="0" fontId="5" fillId="0" borderId="2" xfId="0" applyFont="1" applyBorder="1" applyAlignment="1">
      <alignment/>
    </xf>
    <xf numFmtId="0" fontId="6" fillId="0" borderId="7" xfId="0" applyFont="1" applyBorder="1" applyAlignment="1">
      <alignment/>
    </xf>
    <xf numFmtId="0" fontId="6" fillId="0" borderId="7" xfId="0" applyFont="1" applyBorder="1" applyAlignment="1">
      <alignment horizontal="right"/>
    </xf>
    <xf numFmtId="0" fontId="0" fillId="0" borderId="13" xfId="0" applyBorder="1" applyAlignment="1">
      <alignment/>
    </xf>
    <xf numFmtId="0" fontId="0" fillId="0" borderId="0" xfId="0" applyBorder="1" applyAlignment="1">
      <alignment/>
    </xf>
    <xf numFmtId="0" fontId="0" fillId="0" borderId="7" xfId="0" applyBorder="1" applyAlignment="1">
      <alignment/>
    </xf>
    <xf numFmtId="0" fontId="0" fillId="0" borderId="19" xfId="0" applyBorder="1" applyAlignment="1">
      <alignment/>
    </xf>
    <xf numFmtId="0" fontId="0" fillId="0" borderId="15" xfId="0" applyBorder="1" applyAlignment="1">
      <alignment/>
    </xf>
    <xf numFmtId="164" fontId="10" fillId="0" borderId="14" xfId="0" applyNumberFormat="1" applyFont="1" applyBorder="1" applyAlignment="1">
      <alignment/>
    </xf>
    <xf numFmtId="0" fontId="10" fillId="0" borderId="0" xfId="0" applyFont="1" applyAlignment="1">
      <alignment horizontal="left" indent="5"/>
    </xf>
    <xf numFmtId="0" fontId="10" fillId="0" borderId="0" xfId="0" applyFont="1" applyAlignment="1">
      <alignment horizontal="left" indent="4"/>
    </xf>
    <xf numFmtId="0" fontId="10" fillId="0" borderId="0" xfId="0" applyFont="1" applyAlignment="1">
      <alignment horizontal="left" indent="6"/>
    </xf>
    <xf numFmtId="0" fontId="10" fillId="0" borderId="0" xfId="0" applyFont="1" applyAlignment="1">
      <alignment horizontal="left" indent="3"/>
    </xf>
    <xf numFmtId="0" fontId="13" fillId="0" borderId="7" xfId="0" applyFont="1" applyBorder="1" applyAlignment="1">
      <alignment horizontal="left"/>
    </xf>
    <xf numFmtId="0" fontId="12" fillId="0" borderId="0" xfId="0" applyFont="1" applyAlignment="1">
      <alignment horizontal="left"/>
    </xf>
    <xf numFmtId="3" fontId="14" fillId="0" borderId="0" xfId="0" applyNumberFormat="1" applyFont="1" applyBorder="1" applyAlignment="1">
      <alignment/>
    </xf>
    <xf numFmtId="0" fontId="15" fillId="0" borderId="0" xfId="0" applyFont="1" applyAlignment="1">
      <alignment horizontal="left" indent="1"/>
    </xf>
    <xf numFmtId="3" fontId="15" fillId="0" borderId="0" xfId="0" applyNumberFormat="1" applyFont="1" applyBorder="1" applyAlignment="1">
      <alignment/>
    </xf>
    <xf numFmtId="0" fontId="14" fillId="0" borderId="7" xfId="0" applyFont="1" applyBorder="1" applyAlignment="1">
      <alignment/>
    </xf>
    <xf numFmtId="3" fontId="17" fillId="0" borderId="0" xfId="21" applyFont="1" applyFill="1" applyBorder="1" applyProtection="1">
      <alignment/>
      <protection locked="0"/>
    </xf>
    <xf numFmtId="3" fontId="19" fillId="0" borderId="0" xfId="21" applyFont="1" applyFill="1" applyBorder="1" applyProtection="1">
      <alignment/>
      <protection locked="0"/>
    </xf>
    <xf numFmtId="3" fontId="19" fillId="0" borderId="0" xfId="21" applyFont="1" applyFill="1" applyProtection="1">
      <alignment/>
      <protection locked="0"/>
    </xf>
    <xf numFmtId="3" fontId="19" fillId="0" borderId="0" xfId="21" applyFont="1" applyFill="1" applyBorder="1" applyAlignment="1" applyProtection="1">
      <alignment horizontal="centerContinuous"/>
      <protection locked="0"/>
    </xf>
    <xf numFmtId="3" fontId="19" fillId="0" borderId="0" xfId="21" applyFont="1" applyFill="1" applyBorder="1" applyAlignment="1" applyProtection="1">
      <alignment horizontal="center"/>
      <protection locked="0"/>
    </xf>
    <xf numFmtId="3" fontId="21" fillId="0" borderId="9" xfId="21" applyFont="1" applyFill="1" applyBorder="1" applyProtection="1">
      <alignment/>
      <protection locked="0"/>
    </xf>
    <xf numFmtId="3" fontId="19" fillId="0" borderId="10" xfId="21" applyFont="1" applyFill="1" applyBorder="1" applyProtection="1">
      <alignment/>
      <protection locked="0"/>
    </xf>
    <xf numFmtId="3" fontId="21" fillId="0" borderId="10" xfId="21" applyFont="1" applyFill="1" applyBorder="1" applyProtection="1">
      <alignment/>
      <protection locked="0"/>
    </xf>
    <xf numFmtId="3" fontId="19" fillId="0" borderId="10" xfId="21" applyFont="1" applyFill="1" applyBorder="1" applyAlignment="1" applyProtection="1">
      <alignment horizontal="center" wrapText="1"/>
      <protection locked="0"/>
    </xf>
    <xf numFmtId="3" fontId="19" fillId="0" borderId="12" xfId="21" applyFont="1" applyFill="1" applyBorder="1" applyAlignment="1" applyProtection="1">
      <alignment horizontal="center" wrapText="1"/>
      <protection locked="0"/>
    </xf>
    <xf numFmtId="3" fontId="19" fillId="0" borderId="4" xfId="21" applyFont="1" applyFill="1" applyBorder="1" applyProtection="1">
      <alignment/>
      <protection locked="0"/>
    </xf>
    <xf numFmtId="3" fontId="19" fillId="0" borderId="0" xfId="21" applyFont="1" applyFill="1" applyBorder="1" applyAlignment="1" applyProtection="1">
      <alignment horizontal="left" vertical="center"/>
      <protection locked="0"/>
    </xf>
    <xf numFmtId="1" fontId="21" fillId="0" borderId="0" xfId="21" applyNumberFormat="1" applyFont="1" applyFill="1" applyBorder="1" applyAlignment="1" applyProtection="1">
      <alignment horizontal="centerContinuous" vertical="center"/>
      <protection locked="0"/>
    </xf>
    <xf numFmtId="3" fontId="19" fillId="0" borderId="0" xfId="21" applyFont="1" applyFill="1" applyBorder="1" applyAlignment="1" applyProtection="1">
      <alignment horizontal="centerContinuous" vertical="center"/>
      <protection locked="0"/>
    </xf>
    <xf numFmtId="0" fontId="17" fillId="0" borderId="0" xfId="0" applyFont="1" applyFill="1" applyBorder="1" applyAlignment="1" applyProtection="1">
      <alignment/>
      <protection locked="0"/>
    </xf>
    <xf numFmtId="3" fontId="19" fillId="0" borderId="19" xfId="21" applyFont="1" applyFill="1" applyBorder="1" applyAlignment="1" applyProtection="1">
      <alignment horizontal="center" wrapText="1"/>
      <protection locked="0"/>
    </xf>
    <xf numFmtId="3" fontId="19" fillId="0" borderId="0" xfId="21" applyFont="1" applyFill="1" applyBorder="1" applyAlignment="1" applyProtection="1">
      <alignment horizontal="center" wrapText="1"/>
      <protection locked="0"/>
    </xf>
    <xf numFmtId="3" fontId="19" fillId="0" borderId="1" xfId="21" applyFont="1" applyFill="1" applyBorder="1" applyProtection="1">
      <alignment/>
      <protection locked="0"/>
    </xf>
    <xf numFmtId="3" fontId="19" fillId="0" borderId="2" xfId="21" applyFont="1" applyFill="1" applyBorder="1" applyProtection="1">
      <alignment/>
      <protection locked="0"/>
    </xf>
    <xf numFmtId="3" fontId="19" fillId="0" borderId="0" xfId="0" applyNumberFormat="1" applyFont="1" applyFill="1" applyBorder="1" applyAlignment="1" applyProtection="1">
      <alignment horizontal="center"/>
      <protection locked="0"/>
    </xf>
    <xf numFmtId="3" fontId="19" fillId="0" borderId="0" xfId="21" applyFont="1" applyFill="1" applyBorder="1" applyAlignment="1" applyProtection="1">
      <alignment horizontal="right"/>
      <protection locked="0"/>
    </xf>
    <xf numFmtId="3" fontId="21" fillId="0" borderId="0" xfId="21" applyFont="1" applyFill="1" applyBorder="1" applyAlignment="1" applyProtection="1">
      <alignment horizontal="right"/>
      <protection locked="0"/>
    </xf>
    <xf numFmtId="3" fontId="19" fillId="0" borderId="2" xfId="21" applyFont="1" applyFill="1" applyBorder="1" applyAlignment="1" applyProtection="1">
      <alignment horizontal="right"/>
      <protection locked="0"/>
    </xf>
    <xf numFmtId="3" fontId="19" fillId="0" borderId="5" xfId="21" applyFont="1" applyFill="1" applyBorder="1" applyProtection="1">
      <alignment/>
      <protection locked="0"/>
    </xf>
    <xf numFmtId="3" fontId="21" fillId="0" borderId="4" xfId="21" applyFont="1" applyFill="1" applyBorder="1" applyProtection="1">
      <alignment/>
      <protection locked="0"/>
    </xf>
    <xf numFmtId="3" fontId="21" fillId="0" borderId="0" xfId="21" applyFont="1" applyFill="1" applyBorder="1" applyProtection="1">
      <alignment/>
      <protection locked="0"/>
    </xf>
    <xf numFmtId="3" fontId="21" fillId="0" borderId="4" xfId="21" applyFont="1" applyFill="1" applyBorder="1" applyAlignment="1" applyProtection="1">
      <alignment horizontal="right"/>
      <protection locked="0"/>
    </xf>
    <xf numFmtId="3" fontId="17" fillId="0" borderId="0" xfId="20" applyFont="1" applyFill="1" applyBorder="1" applyAlignment="1" applyProtection="1">
      <alignment horizontal="center"/>
      <protection locked="0"/>
    </xf>
    <xf numFmtId="3" fontId="19" fillId="0" borderId="16" xfId="21" applyFont="1" applyFill="1" applyBorder="1" applyProtection="1">
      <alignment/>
      <protection locked="0"/>
    </xf>
    <xf numFmtId="3" fontId="19" fillId="0" borderId="20" xfId="21" applyFont="1" applyFill="1" applyBorder="1" applyProtection="1">
      <alignment/>
      <protection locked="0"/>
    </xf>
    <xf numFmtId="3" fontId="19" fillId="0" borderId="0" xfId="21" applyFont="1" applyFill="1" applyBorder="1" applyAlignment="1" applyProtection="1">
      <alignment vertical="top"/>
      <protection locked="0"/>
    </xf>
    <xf numFmtId="3" fontId="19" fillId="0" borderId="0" xfId="21" applyFont="1" applyFill="1" applyBorder="1" applyAlignment="1" applyProtection="1">
      <alignment vertical="center"/>
      <protection locked="0"/>
    </xf>
    <xf numFmtId="3" fontId="19" fillId="0" borderId="17" xfId="21" applyFont="1" applyFill="1" applyBorder="1" applyProtection="1">
      <alignment/>
      <protection locked="0"/>
    </xf>
    <xf numFmtId="3" fontId="19" fillId="0" borderId="0" xfId="21" applyFont="1" applyFill="1" applyBorder="1" applyAlignment="1" applyProtection="1">
      <alignment/>
      <protection locked="0"/>
    </xf>
    <xf numFmtId="3" fontId="19" fillId="0" borderId="14" xfId="21" applyFont="1" applyFill="1" applyBorder="1" applyProtection="1">
      <alignment/>
      <protection locked="0"/>
    </xf>
    <xf numFmtId="3" fontId="19" fillId="0" borderId="21" xfId="21" applyFont="1" applyFill="1" applyBorder="1" applyProtection="1">
      <alignment/>
      <protection locked="0"/>
    </xf>
    <xf numFmtId="3" fontId="19" fillId="0" borderId="16" xfId="21" applyFont="1" applyFill="1" applyBorder="1" applyAlignment="1" applyProtection="1">
      <alignment vertical="center"/>
      <protection locked="0"/>
    </xf>
    <xf numFmtId="3" fontId="19" fillId="0" borderId="22" xfId="21" applyFont="1" applyFill="1" applyBorder="1" applyProtection="1">
      <alignment/>
      <protection locked="0"/>
    </xf>
    <xf numFmtId="3" fontId="19" fillId="0" borderId="0" xfId="21" applyNumberFormat="1" applyFont="1" applyFill="1" applyBorder="1" applyProtection="1">
      <alignment/>
      <protection locked="0"/>
    </xf>
    <xf numFmtId="3" fontId="19" fillId="0" borderId="0" xfId="21" applyFont="1" applyFill="1" applyBorder="1" applyAlignment="1" applyProtection="1">
      <alignment horizontal="left"/>
      <protection locked="0"/>
    </xf>
    <xf numFmtId="3" fontId="22" fillId="0" borderId="0" xfId="21" applyFont="1" applyFill="1" applyBorder="1" applyProtection="1">
      <alignment/>
      <protection locked="0"/>
    </xf>
    <xf numFmtId="0" fontId="17" fillId="0" borderId="0" xfId="20" applyNumberFormat="1" applyFont="1" applyFill="1" applyBorder="1" applyAlignment="1" applyProtection="1">
      <alignment horizontal="center"/>
      <protection locked="0"/>
    </xf>
    <xf numFmtId="37" fontId="19" fillId="0" borderId="0" xfId="21" applyNumberFormat="1" applyFont="1" applyFill="1" applyBorder="1" applyProtection="1">
      <alignment/>
      <protection locked="0"/>
    </xf>
    <xf numFmtId="3" fontId="17" fillId="0" borderId="0" xfId="20" applyFont="1" applyFill="1" applyBorder="1" applyAlignment="1" applyProtection="1">
      <alignment horizontal="left"/>
      <protection locked="0"/>
    </xf>
    <xf numFmtId="3" fontId="17" fillId="0" borderId="7" xfId="21" applyFont="1" applyFill="1" applyBorder="1" applyProtection="1">
      <alignment/>
      <protection locked="0"/>
    </xf>
    <xf numFmtId="3" fontId="19" fillId="0" borderId="6" xfId="21" applyFont="1" applyFill="1" applyBorder="1" applyProtection="1">
      <alignment/>
      <protection locked="0"/>
    </xf>
    <xf numFmtId="3" fontId="19" fillId="0" borderId="7" xfId="21" applyFont="1" applyFill="1" applyBorder="1" applyProtection="1">
      <alignment/>
      <protection locked="0"/>
    </xf>
    <xf numFmtId="3" fontId="21" fillId="0" borderId="7" xfId="21" applyFont="1" applyFill="1" applyBorder="1" applyProtection="1">
      <alignment/>
      <protection locked="0"/>
    </xf>
    <xf numFmtId="3" fontId="19" fillId="0" borderId="8" xfId="21" applyFont="1" applyFill="1" applyBorder="1" applyProtection="1">
      <alignment/>
      <protection locked="0"/>
    </xf>
    <xf numFmtId="3" fontId="17" fillId="0" borderId="2" xfId="21" applyFont="1" applyFill="1" applyBorder="1" applyProtection="1">
      <alignment/>
      <protection locked="0"/>
    </xf>
    <xf numFmtId="3" fontId="19" fillId="0" borderId="2" xfId="21" applyFont="1" applyFill="1" applyBorder="1" applyAlignment="1" applyProtection="1">
      <alignment horizontal="center"/>
      <protection locked="0"/>
    </xf>
    <xf numFmtId="14" fontId="21" fillId="0" borderId="0" xfId="21" applyNumberFormat="1" applyFont="1" applyFill="1" applyBorder="1" applyAlignment="1" applyProtection="1">
      <alignment horizontal="center"/>
      <protection locked="0"/>
    </xf>
    <xf numFmtId="14" fontId="21" fillId="0" borderId="0" xfId="21" applyNumberFormat="1" applyFont="1" applyFill="1" applyBorder="1" applyAlignment="1" applyProtection="1" quotePrefix="1">
      <alignment horizontal="center"/>
      <protection locked="0"/>
    </xf>
    <xf numFmtId="14" fontId="21" fillId="0" borderId="5" xfId="21" applyNumberFormat="1" applyFont="1" applyFill="1" applyBorder="1" applyAlignment="1" applyProtection="1">
      <alignment horizontal="center"/>
      <protection locked="0"/>
    </xf>
    <xf numFmtId="3" fontId="19" fillId="0" borderId="6" xfId="21" applyFont="1" applyFill="1" applyBorder="1" applyAlignment="1" applyProtection="1">
      <alignment horizontal="left"/>
      <protection locked="0"/>
    </xf>
    <xf numFmtId="3" fontId="19" fillId="0" borderId="7" xfId="21" applyFont="1" applyFill="1" applyBorder="1" applyAlignment="1" applyProtection="1">
      <alignment horizontal="centerContinuous"/>
      <protection locked="0"/>
    </xf>
    <xf numFmtId="3" fontId="19" fillId="0" borderId="8" xfId="21" applyFont="1" applyFill="1" applyBorder="1" applyAlignment="1" applyProtection="1">
      <alignment horizontal="centerContinuous"/>
      <protection locked="0"/>
    </xf>
    <xf numFmtId="14" fontId="21" fillId="0" borderId="2" xfId="21" applyNumberFormat="1" applyFont="1" applyFill="1" applyBorder="1" applyAlignment="1" applyProtection="1" quotePrefix="1">
      <alignment horizontal="center"/>
      <protection locked="0"/>
    </xf>
    <xf numFmtId="14" fontId="21" fillId="0" borderId="3" xfId="21" applyNumberFormat="1" applyFont="1" applyFill="1" applyBorder="1" applyAlignment="1" applyProtection="1" quotePrefix="1">
      <alignment horizontal="center"/>
      <protection locked="0"/>
    </xf>
    <xf numFmtId="3" fontId="21" fillId="0" borderId="0" xfId="21" applyFont="1" applyFill="1" applyBorder="1" applyAlignment="1" applyProtection="1">
      <alignment vertical="center"/>
      <protection locked="0"/>
    </xf>
    <xf numFmtId="3" fontId="21" fillId="0" borderId="0" xfId="21" applyFont="1" applyFill="1" applyBorder="1" applyAlignment="1" applyProtection="1">
      <alignment wrapText="1"/>
      <protection locked="0"/>
    </xf>
    <xf numFmtId="3" fontId="21" fillId="0" borderId="4" xfId="21" applyFont="1" applyFill="1" applyBorder="1" applyAlignment="1" applyProtection="1">
      <alignment vertical="center"/>
      <protection locked="0"/>
    </xf>
    <xf numFmtId="3" fontId="19" fillId="0" borderId="0" xfId="21" applyFont="1" applyFill="1" applyBorder="1" applyAlignment="1" applyProtection="1">
      <alignment wrapText="1"/>
      <protection locked="0"/>
    </xf>
    <xf numFmtId="3" fontId="21" fillId="0" borderId="0" xfId="21" applyFont="1" applyFill="1" applyBorder="1" applyAlignment="1" applyProtection="1">
      <alignment horizontal="left"/>
      <protection locked="0"/>
    </xf>
    <xf numFmtId="37" fontId="19" fillId="0" borderId="14" xfId="21" applyNumberFormat="1" applyFont="1" applyFill="1" applyBorder="1" applyProtection="1">
      <alignment/>
      <protection locked="0"/>
    </xf>
    <xf numFmtId="3" fontId="23" fillId="0" borderId="0" xfId="21" applyFont="1" applyFill="1" applyBorder="1" applyProtection="1">
      <alignment/>
      <protection locked="0"/>
    </xf>
    <xf numFmtId="3" fontId="23" fillId="0" borderId="5" xfId="21" applyFont="1" applyFill="1" applyBorder="1" applyProtection="1">
      <alignment/>
      <protection locked="0"/>
    </xf>
    <xf numFmtId="0" fontId="17" fillId="0" borderId="0" xfId="0" applyFont="1" applyBorder="1" applyAlignment="1" applyProtection="1">
      <alignment/>
      <protection locked="0"/>
    </xf>
    <xf numFmtId="0" fontId="17" fillId="0" borderId="5" xfId="0" applyFont="1" applyFill="1" applyBorder="1" applyAlignment="1" applyProtection="1">
      <alignment/>
      <protection locked="0"/>
    </xf>
    <xf numFmtId="0" fontId="24" fillId="0" borderId="0" xfId="0" applyFont="1" applyFill="1" applyBorder="1" applyAlignment="1" applyProtection="1">
      <alignment/>
      <protection locked="0"/>
    </xf>
    <xf numFmtId="3" fontId="19" fillId="0" borderId="23" xfId="21" applyFont="1" applyFill="1" applyBorder="1" applyProtection="1">
      <alignment/>
      <protection locked="0"/>
    </xf>
    <xf numFmtId="3" fontId="17" fillId="0" borderId="1" xfId="21" applyFont="1" applyFill="1" applyBorder="1" applyProtection="1">
      <alignment/>
      <protection locked="0"/>
    </xf>
    <xf numFmtId="3" fontId="17" fillId="0" borderId="0" xfId="21" applyFont="1" applyFill="1" applyProtection="1">
      <alignment/>
      <protection locked="0"/>
    </xf>
    <xf numFmtId="0" fontId="24" fillId="0" borderId="6" xfId="0" applyFont="1" applyFill="1" applyBorder="1" applyAlignment="1" applyProtection="1">
      <alignment/>
      <protection locked="0"/>
    </xf>
    <xf numFmtId="0" fontId="24" fillId="0" borderId="7" xfId="0" applyFont="1" applyFill="1" applyBorder="1" applyAlignment="1" applyProtection="1">
      <alignment/>
      <protection locked="0"/>
    </xf>
    <xf numFmtId="0" fontId="17" fillId="0" borderId="7" xfId="0" applyFont="1" applyBorder="1" applyAlignment="1" applyProtection="1">
      <alignment/>
      <protection locked="0"/>
    </xf>
    <xf numFmtId="0" fontId="17" fillId="0" borderId="8" xfId="0" applyFont="1" applyFill="1" applyBorder="1" applyAlignment="1" applyProtection="1">
      <alignment/>
      <protection locked="0"/>
    </xf>
    <xf numFmtId="0" fontId="24" fillId="0" borderId="0" xfId="0" applyFont="1" applyFill="1" applyAlignment="1" applyProtection="1">
      <alignment/>
      <protection locked="0"/>
    </xf>
    <xf numFmtId="3" fontId="24" fillId="0" borderId="0" xfId="0" applyNumberFormat="1" applyFont="1" applyFill="1" applyBorder="1" applyAlignment="1" applyProtection="1">
      <alignment/>
      <protection locked="0"/>
    </xf>
    <xf numFmtId="0" fontId="24" fillId="0" borderId="0" xfId="0" applyFont="1" applyBorder="1" applyAlignment="1" applyProtection="1">
      <alignment/>
      <protection locked="0"/>
    </xf>
    <xf numFmtId="3" fontId="23" fillId="0" borderId="0" xfId="21" applyFont="1" applyFill="1" applyBorder="1" applyAlignment="1" applyProtection="1">
      <alignment horizontal="right"/>
      <protection locked="0"/>
    </xf>
    <xf numFmtId="3" fontId="19" fillId="0" borderId="10" xfId="21" applyFont="1" applyFill="1" applyBorder="1" applyAlignment="1" applyProtection="1">
      <alignment horizontal="center" vertical="center"/>
      <protection locked="0"/>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14" fontId="3" fillId="0" borderId="10" xfId="0" applyNumberFormat="1" applyFont="1" applyBorder="1" applyAlignment="1">
      <alignment horizontal="center"/>
    </xf>
    <xf numFmtId="0" fontId="3" fillId="0" borderId="10" xfId="0" applyFont="1" applyBorder="1" applyAlignment="1">
      <alignment horizontal="center"/>
    </xf>
    <xf numFmtId="0" fontId="9" fillId="0" borderId="2" xfId="0" applyFont="1" applyBorder="1" applyAlignment="1">
      <alignment horizontal="center"/>
    </xf>
    <xf numFmtId="0" fontId="0" fillId="0" borderId="7" xfId="0" applyBorder="1" applyAlignment="1">
      <alignment horizontal="center"/>
    </xf>
    <xf numFmtId="0" fontId="9" fillId="0" borderId="0" xfId="0" applyFont="1" applyBorder="1" applyAlignment="1">
      <alignment horizontal="center"/>
    </xf>
    <xf numFmtId="3" fontId="20" fillId="0" borderId="1" xfId="21" applyFont="1" applyFill="1" applyBorder="1" applyAlignment="1" applyProtection="1">
      <alignment horizontal="center"/>
      <protection locked="0"/>
    </xf>
    <xf numFmtId="3" fontId="20" fillId="0" borderId="2" xfId="21" applyFont="1" applyFill="1" applyBorder="1" applyAlignment="1" applyProtection="1">
      <alignment horizontal="center"/>
      <protection locked="0"/>
    </xf>
    <xf numFmtId="3" fontId="20" fillId="0" borderId="3" xfId="21" applyFont="1" applyFill="1" applyBorder="1" applyAlignment="1" applyProtection="1">
      <alignment horizontal="center"/>
      <protection locked="0"/>
    </xf>
    <xf numFmtId="3" fontId="19" fillId="0" borderId="4" xfId="21" applyFont="1" applyFill="1" applyBorder="1" applyAlignment="1" applyProtection="1">
      <alignment horizontal="center"/>
      <protection locked="0"/>
    </xf>
    <xf numFmtId="3" fontId="19" fillId="0" borderId="0" xfId="21" applyFont="1" applyFill="1" applyBorder="1" applyAlignment="1" applyProtection="1">
      <alignment horizontal="center"/>
      <protection locked="0"/>
    </xf>
    <xf numFmtId="3" fontId="19" fillId="0" borderId="5" xfId="21" applyFont="1" applyFill="1" applyBorder="1" applyAlignment="1" applyProtection="1">
      <alignment horizontal="center"/>
      <protection locked="0"/>
    </xf>
    <xf numFmtId="3" fontId="19" fillId="0" borderId="1" xfId="21" applyFont="1" applyFill="1" applyBorder="1" applyAlignment="1" applyProtection="1">
      <alignment horizontal="center"/>
      <protection locked="0"/>
    </xf>
    <xf numFmtId="3" fontId="19" fillId="0" borderId="2" xfId="21" applyFont="1" applyFill="1" applyBorder="1" applyAlignment="1" applyProtection="1">
      <alignment horizontal="center"/>
      <protection locked="0"/>
    </xf>
    <xf numFmtId="3" fontId="19" fillId="0" borderId="3" xfId="21" applyFont="1" applyFill="1" applyBorder="1" applyAlignment="1" applyProtection="1">
      <alignment horizontal="center"/>
      <protection locked="0"/>
    </xf>
    <xf numFmtId="3" fontId="19" fillId="0" borderId="6" xfId="21" applyFont="1" applyFill="1" applyBorder="1" applyAlignment="1" applyProtection="1">
      <alignment horizontal="center"/>
      <protection locked="0"/>
    </xf>
    <xf numFmtId="3" fontId="19" fillId="0" borderId="7" xfId="21" applyFont="1" applyFill="1" applyBorder="1" applyAlignment="1" applyProtection="1">
      <alignment horizontal="center"/>
      <protection locked="0"/>
    </xf>
    <xf numFmtId="3" fontId="19" fillId="0" borderId="8" xfId="21" applyFont="1" applyFill="1" applyBorder="1" applyAlignment="1" applyProtection="1">
      <alignment horizontal="center"/>
      <protection locked="0"/>
    </xf>
    <xf numFmtId="3" fontId="19" fillId="0" borderId="9" xfId="21" applyFont="1" applyFill="1" applyBorder="1" applyAlignment="1" applyProtection="1">
      <alignment horizontal="center" vertical="center"/>
      <protection locked="0"/>
    </xf>
    <xf numFmtId="3" fontId="19" fillId="0" borderId="12" xfId="21" applyFont="1" applyFill="1" applyBorder="1" applyAlignment="1" applyProtection="1">
      <alignment horizontal="center" vertical="center"/>
      <protection locked="0"/>
    </xf>
    <xf numFmtId="3" fontId="19" fillId="0" borderId="0" xfId="21" applyFont="1" applyFill="1" applyBorder="1" applyAlignment="1" applyProtection="1">
      <alignment horizontal="center" vertical="center"/>
      <protection locked="0"/>
    </xf>
  </cellXfs>
  <cellStyles count="8">
    <cellStyle name="Normal" xfId="0"/>
    <cellStyle name="Comma" xfId="15"/>
    <cellStyle name="Comma [0]" xfId="16"/>
    <cellStyle name="Currency" xfId="17"/>
    <cellStyle name="Currency [0]" xfId="18"/>
    <cellStyle name="Percent" xfId="19"/>
    <cellStyle name="Βασικό_κατ97" xfId="20"/>
    <cellStyle name="Βασικό_ΤΕΛΙΚΟΣ"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485775</xdr:colOff>
      <xdr:row>0</xdr:row>
      <xdr:rowOff>95250</xdr:rowOff>
    </xdr:from>
    <xdr:to>
      <xdr:col>2</xdr:col>
      <xdr:colOff>2724150</xdr:colOff>
      <xdr:row>5</xdr:row>
      <xdr:rowOff>66675</xdr:rowOff>
    </xdr:to>
    <xdr:pic>
      <xdr:nvPicPr>
        <xdr:cNvPr id="1" name="Picture 1"/>
        <xdr:cNvPicPr preferRelativeResize="1">
          <a:picLocks noChangeAspect="1"/>
        </xdr:cNvPicPr>
      </xdr:nvPicPr>
      <xdr:blipFill>
        <a:blip r:embed="rId1"/>
        <a:stretch>
          <a:fillRect/>
        </a:stretch>
      </xdr:blipFill>
      <xdr:spPr>
        <a:xfrm>
          <a:off x="552450" y="95250"/>
          <a:ext cx="2238375"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704850</xdr:colOff>
      <xdr:row>0</xdr:row>
      <xdr:rowOff>152400</xdr:rowOff>
    </xdr:from>
    <xdr:to>
      <xdr:col>1</xdr:col>
      <xdr:colOff>2943225</xdr:colOff>
      <xdr:row>5</xdr:row>
      <xdr:rowOff>123825</xdr:rowOff>
    </xdr:to>
    <xdr:pic>
      <xdr:nvPicPr>
        <xdr:cNvPr id="1" name="Picture 1"/>
        <xdr:cNvPicPr preferRelativeResize="1">
          <a:picLocks noChangeAspect="1"/>
        </xdr:cNvPicPr>
      </xdr:nvPicPr>
      <xdr:blipFill>
        <a:blip r:embed="rId1"/>
        <a:stretch>
          <a:fillRect/>
        </a:stretch>
      </xdr:blipFill>
      <xdr:spPr>
        <a:xfrm>
          <a:off x="790575" y="152400"/>
          <a:ext cx="2238375" cy="942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1990725</xdr:colOff>
      <xdr:row>0</xdr:row>
      <xdr:rowOff>0</xdr:rowOff>
    </xdr:from>
    <xdr:to>
      <xdr:col>15</xdr:col>
      <xdr:colOff>1990725</xdr:colOff>
      <xdr:row>3</xdr:row>
      <xdr:rowOff>0</xdr:rowOff>
    </xdr:to>
    <xdr:pic>
      <xdr:nvPicPr>
        <xdr:cNvPr id="1" name="Picture 1"/>
        <xdr:cNvPicPr preferRelativeResize="1">
          <a:picLocks noChangeAspect="1"/>
        </xdr:cNvPicPr>
      </xdr:nvPicPr>
      <xdr:blipFill>
        <a:blip r:embed="rId1"/>
        <a:stretch>
          <a:fillRect/>
        </a:stretch>
      </xdr:blipFill>
      <xdr:spPr>
        <a:xfrm>
          <a:off x="2667000" y="0"/>
          <a:ext cx="0" cy="619125"/>
        </a:xfrm>
        <a:prstGeom prst="rect">
          <a:avLst/>
        </a:prstGeom>
        <a:solidFill>
          <a:srgbClr val="FFFFFF"/>
        </a:solidFill>
        <a:ln w="17145" cmpd="sng">
          <a:solidFill>
            <a:srgbClr val="FFFFFF"/>
          </a:solidFill>
          <a:headEnd type="none"/>
          <a:tailEnd type="none"/>
        </a:ln>
      </xdr:spPr>
    </xdr:pic>
    <xdr:clientData/>
  </xdr:twoCellAnchor>
  <xdr:twoCellAnchor editAs="oneCell">
    <xdr:from>
      <xdr:col>15</xdr:col>
      <xdr:colOff>1990725</xdr:colOff>
      <xdr:row>0</xdr:row>
      <xdr:rowOff>0</xdr:rowOff>
    </xdr:from>
    <xdr:to>
      <xdr:col>15</xdr:col>
      <xdr:colOff>1990725</xdr:colOff>
      <xdr:row>5</xdr:row>
      <xdr:rowOff>57150</xdr:rowOff>
    </xdr:to>
    <xdr:pic>
      <xdr:nvPicPr>
        <xdr:cNvPr id="2" name="Picture 1"/>
        <xdr:cNvPicPr preferRelativeResize="1">
          <a:picLocks noChangeAspect="1"/>
        </xdr:cNvPicPr>
      </xdr:nvPicPr>
      <xdr:blipFill>
        <a:blip r:embed="rId1"/>
        <a:stretch>
          <a:fillRect/>
        </a:stretch>
      </xdr:blipFill>
      <xdr:spPr>
        <a:xfrm>
          <a:off x="2667000" y="0"/>
          <a:ext cx="0" cy="1038225"/>
        </a:xfrm>
        <a:prstGeom prst="rect">
          <a:avLst/>
        </a:prstGeom>
        <a:solidFill>
          <a:srgbClr val="FFFFFF"/>
        </a:solidFill>
        <a:ln w="17145" cmpd="sng">
          <a:solidFill>
            <a:srgbClr val="FFFFFF"/>
          </a:solidFill>
          <a:headEnd type="none"/>
          <a:tailEnd type="none"/>
        </a:ln>
      </xdr:spPr>
    </xdr:pic>
    <xdr:clientData/>
  </xdr:twoCellAnchor>
  <xdr:twoCellAnchor editAs="oneCell">
    <xdr:from>
      <xdr:col>15</xdr:col>
      <xdr:colOff>1990725</xdr:colOff>
      <xdr:row>0</xdr:row>
      <xdr:rowOff>0</xdr:rowOff>
    </xdr:from>
    <xdr:to>
      <xdr:col>15</xdr:col>
      <xdr:colOff>1990725</xdr:colOff>
      <xdr:row>2</xdr:row>
      <xdr:rowOff>95250</xdr:rowOff>
    </xdr:to>
    <xdr:pic>
      <xdr:nvPicPr>
        <xdr:cNvPr id="3" name="Picture 1"/>
        <xdr:cNvPicPr preferRelativeResize="1">
          <a:picLocks noChangeAspect="1"/>
        </xdr:cNvPicPr>
      </xdr:nvPicPr>
      <xdr:blipFill>
        <a:blip r:embed="rId1"/>
        <a:stretch>
          <a:fillRect/>
        </a:stretch>
      </xdr:blipFill>
      <xdr:spPr>
        <a:xfrm>
          <a:off x="2667000" y="0"/>
          <a:ext cx="0" cy="533400"/>
        </a:xfrm>
        <a:prstGeom prst="rect">
          <a:avLst/>
        </a:prstGeom>
        <a:solidFill>
          <a:srgbClr val="FFFFFF"/>
        </a:solidFill>
        <a:ln w="17145" cmpd="sng">
          <a:solidFill>
            <a:srgbClr val="FFFFFF"/>
          </a:solidFill>
          <a:headEnd type="none"/>
          <a:tailEnd type="none"/>
        </a:ln>
      </xdr:spPr>
    </xdr:pic>
    <xdr:clientData/>
  </xdr:twoCellAnchor>
  <xdr:twoCellAnchor editAs="oneCell">
    <xdr:from>
      <xdr:col>15</xdr:col>
      <xdr:colOff>1990725</xdr:colOff>
      <xdr:row>0</xdr:row>
      <xdr:rowOff>0</xdr:rowOff>
    </xdr:from>
    <xdr:to>
      <xdr:col>15</xdr:col>
      <xdr:colOff>1990725</xdr:colOff>
      <xdr:row>4</xdr:row>
      <xdr:rowOff>104775</xdr:rowOff>
    </xdr:to>
    <xdr:pic>
      <xdr:nvPicPr>
        <xdr:cNvPr id="4" name="Picture 1"/>
        <xdr:cNvPicPr preferRelativeResize="1">
          <a:picLocks noChangeAspect="1"/>
        </xdr:cNvPicPr>
      </xdr:nvPicPr>
      <xdr:blipFill>
        <a:blip r:embed="rId1"/>
        <a:stretch>
          <a:fillRect/>
        </a:stretch>
      </xdr:blipFill>
      <xdr:spPr>
        <a:xfrm>
          <a:off x="2667000" y="0"/>
          <a:ext cx="0" cy="904875"/>
        </a:xfrm>
        <a:prstGeom prst="rect">
          <a:avLst/>
        </a:prstGeom>
        <a:solidFill>
          <a:srgbClr val="FFFFFF"/>
        </a:solidFill>
        <a:ln w="17145" cmpd="sng">
          <a:solidFill>
            <a:srgbClr val="FFFFFF"/>
          </a:solidFill>
          <a:headEnd type="none"/>
          <a:tailEnd type="none"/>
        </a:ln>
      </xdr:spPr>
    </xdr:pic>
    <xdr:clientData/>
  </xdr:twoCellAnchor>
  <xdr:twoCellAnchor editAs="oneCell">
    <xdr:from>
      <xdr:col>15</xdr:col>
      <xdr:colOff>1990725</xdr:colOff>
      <xdr:row>0</xdr:row>
      <xdr:rowOff>0</xdr:rowOff>
    </xdr:from>
    <xdr:to>
      <xdr:col>15</xdr:col>
      <xdr:colOff>1990725</xdr:colOff>
      <xdr:row>2</xdr:row>
      <xdr:rowOff>95250</xdr:rowOff>
    </xdr:to>
    <xdr:pic>
      <xdr:nvPicPr>
        <xdr:cNvPr id="5" name="Picture 1"/>
        <xdr:cNvPicPr preferRelativeResize="1">
          <a:picLocks noChangeAspect="1"/>
        </xdr:cNvPicPr>
      </xdr:nvPicPr>
      <xdr:blipFill>
        <a:blip r:embed="rId1"/>
        <a:stretch>
          <a:fillRect/>
        </a:stretch>
      </xdr:blipFill>
      <xdr:spPr>
        <a:xfrm>
          <a:off x="2667000" y="0"/>
          <a:ext cx="0" cy="533400"/>
        </a:xfrm>
        <a:prstGeom prst="rect">
          <a:avLst/>
        </a:prstGeom>
        <a:solidFill>
          <a:srgbClr val="FFFFFF"/>
        </a:solidFill>
        <a:ln w="17145" cmpd="sng">
          <a:solidFill>
            <a:srgbClr val="FFFFFF"/>
          </a:solidFill>
          <a:headEnd type="none"/>
          <a:tailEnd type="none"/>
        </a:ln>
      </xdr:spPr>
    </xdr:pic>
    <xdr:clientData/>
  </xdr:twoCellAnchor>
  <xdr:twoCellAnchor editAs="oneCell">
    <xdr:from>
      <xdr:col>15</xdr:col>
      <xdr:colOff>1990725</xdr:colOff>
      <xdr:row>0</xdr:row>
      <xdr:rowOff>0</xdr:rowOff>
    </xdr:from>
    <xdr:to>
      <xdr:col>15</xdr:col>
      <xdr:colOff>1990725</xdr:colOff>
      <xdr:row>4</xdr:row>
      <xdr:rowOff>95250</xdr:rowOff>
    </xdr:to>
    <xdr:pic>
      <xdr:nvPicPr>
        <xdr:cNvPr id="6" name="Picture 1"/>
        <xdr:cNvPicPr preferRelativeResize="1">
          <a:picLocks noChangeAspect="1"/>
        </xdr:cNvPicPr>
      </xdr:nvPicPr>
      <xdr:blipFill>
        <a:blip r:embed="rId1"/>
        <a:stretch>
          <a:fillRect/>
        </a:stretch>
      </xdr:blipFill>
      <xdr:spPr>
        <a:xfrm>
          <a:off x="2667000" y="0"/>
          <a:ext cx="0" cy="895350"/>
        </a:xfrm>
        <a:prstGeom prst="rect">
          <a:avLst/>
        </a:prstGeom>
        <a:solidFill>
          <a:srgbClr val="FFFFFF"/>
        </a:solidFill>
        <a:ln w="17145" cmpd="sng">
          <a:solidFill>
            <a:srgbClr val="FFFFFF"/>
          </a:solidFill>
          <a:headEnd type="none"/>
          <a:tailEnd type="none"/>
        </a:ln>
      </xdr:spPr>
    </xdr:pic>
    <xdr:clientData/>
  </xdr:twoCellAnchor>
  <xdr:twoCellAnchor editAs="oneCell">
    <xdr:from>
      <xdr:col>15</xdr:col>
      <xdr:colOff>1990725</xdr:colOff>
      <xdr:row>0</xdr:row>
      <xdr:rowOff>0</xdr:rowOff>
    </xdr:from>
    <xdr:to>
      <xdr:col>15</xdr:col>
      <xdr:colOff>1990725</xdr:colOff>
      <xdr:row>2</xdr:row>
      <xdr:rowOff>38100</xdr:rowOff>
    </xdr:to>
    <xdr:pic>
      <xdr:nvPicPr>
        <xdr:cNvPr id="7" name="Picture 1"/>
        <xdr:cNvPicPr preferRelativeResize="1">
          <a:picLocks noChangeAspect="1"/>
        </xdr:cNvPicPr>
      </xdr:nvPicPr>
      <xdr:blipFill>
        <a:blip r:embed="rId1"/>
        <a:stretch>
          <a:fillRect/>
        </a:stretch>
      </xdr:blipFill>
      <xdr:spPr>
        <a:xfrm>
          <a:off x="2667000" y="0"/>
          <a:ext cx="0" cy="476250"/>
        </a:xfrm>
        <a:prstGeom prst="rect">
          <a:avLst/>
        </a:prstGeom>
        <a:solidFill>
          <a:srgbClr val="FFFFFF"/>
        </a:solidFill>
        <a:ln w="17145" cmpd="sng">
          <a:solidFill>
            <a:srgbClr val="FFFFFF"/>
          </a:solidFill>
          <a:headEnd type="none"/>
          <a:tailEnd type="none"/>
        </a:ln>
      </xdr:spPr>
    </xdr:pic>
    <xdr:clientData/>
  </xdr:twoCellAnchor>
  <xdr:twoCellAnchor editAs="oneCell">
    <xdr:from>
      <xdr:col>15</xdr:col>
      <xdr:colOff>1990725</xdr:colOff>
      <xdr:row>0</xdr:row>
      <xdr:rowOff>0</xdr:rowOff>
    </xdr:from>
    <xdr:to>
      <xdr:col>15</xdr:col>
      <xdr:colOff>1990725</xdr:colOff>
      <xdr:row>2</xdr:row>
      <xdr:rowOff>95250</xdr:rowOff>
    </xdr:to>
    <xdr:pic>
      <xdr:nvPicPr>
        <xdr:cNvPr id="8" name="Picture 1"/>
        <xdr:cNvPicPr preferRelativeResize="1">
          <a:picLocks noChangeAspect="1"/>
        </xdr:cNvPicPr>
      </xdr:nvPicPr>
      <xdr:blipFill>
        <a:blip r:embed="rId1"/>
        <a:stretch>
          <a:fillRect/>
        </a:stretch>
      </xdr:blipFill>
      <xdr:spPr>
        <a:xfrm>
          <a:off x="2667000" y="0"/>
          <a:ext cx="0" cy="533400"/>
        </a:xfrm>
        <a:prstGeom prst="rect">
          <a:avLst/>
        </a:prstGeom>
        <a:solidFill>
          <a:srgbClr val="FFFFFF"/>
        </a:solidFill>
        <a:ln w="17145" cmpd="sng">
          <a:solidFill>
            <a:srgbClr val="FFFFFF"/>
          </a:solidFill>
          <a:headEnd type="none"/>
          <a:tailEnd type="none"/>
        </a:ln>
      </xdr:spPr>
    </xdr:pic>
    <xdr:clientData/>
  </xdr:twoCellAnchor>
  <xdr:twoCellAnchor editAs="oneCell">
    <xdr:from>
      <xdr:col>15</xdr:col>
      <xdr:colOff>1990725</xdr:colOff>
      <xdr:row>0</xdr:row>
      <xdr:rowOff>0</xdr:rowOff>
    </xdr:from>
    <xdr:to>
      <xdr:col>15</xdr:col>
      <xdr:colOff>1990725</xdr:colOff>
      <xdr:row>4</xdr:row>
      <xdr:rowOff>95250</xdr:rowOff>
    </xdr:to>
    <xdr:pic>
      <xdr:nvPicPr>
        <xdr:cNvPr id="9" name="Picture 1"/>
        <xdr:cNvPicPr preferRelativeResize="1">
          <a:picLocks noChangeAspect="1"/>
        </xdr:cNvPicPr>
      </xdr:nvPicPr>
      <xdr:blipFill>
        <a:blip r:embed="rId1"/>
        <a:stretch>
          <a:fillRect/>
        </a:stretch>
      </xdr:blipFill>
      <xdr:spPr>
        <a:xfrm>
          <a:off x="2667000" y="0"/>
          <a:ext cx="0" cy="895350"/>
        </a:xfrm>
        <a:prstGeom prst="rect">
          <a:avLst/>
        </a:prstGeom>
        <a:solidFill>
          <a:srgbClr val="FFFFFF"/>
        </a:solidFill>
        <a:ln w="17145" cmpd="sng">
          <a:solidFill>
            <a:srgbClr val="FFFFFF"/>
          </a:solidFill>
          <a:headEnd type="none"/>
          <a:tailEnd type="none"/>
        </a:ln>
      </xdr:spPr>
    </xdr:pic>
    <xdr:clientData/>
  </xdr:twoCellAnchor>
  <xdr:twoCellAnchor editAs="oneCell">
    <xdr:from>
      <xdr:col>15</xdr:col>
      <xdr:colOff>1990725</xdr:colOff>
      <xdr:row>0</xdr:row>
      <xdr:rowOff>0</xdr:rowOff>
    </xdr:from>
    <xdr:to>
      <xdr:col>15</xdr:col>
      <xdr:colOff>1990725</xdr:colOff>
      <xdr:row>2</xdr:row>
      <xdr:rowOff>38100</xdr:rowOff>
    </xdr:to>
    <xdr:pic>
      <xdr:nvPicPr>
        <xdr:cNvPr id="10" name="Picture 1"/>
        <xdr:cNvPicPr preferRelativeResize="1">
          <a:picLocks noChangeAspect="1"/>
        </xdr:cNvPicPr>
      </xdr:nvPicPr>
      <xdr:blipFill>
        <a:blip r:embed="rId1"/>
        <a:stretch>
          <a:fillRect/>
        </a:stretch>
      </xdr:blipFill>
      <xdr:spPr>
        <a:xfrm>
          <a:off x="2667000" y="0"/>
          <a:ext cx="0" cy="476250"/>
        </a:xfrm>
        <a:prstGeom prst="rect">
          <a:avLst/>
        </a:prstGeom>
        <a:solidFill>
          <a:srgbClr val="FFFFFF"/>
        </a:solidFill>
        <a:ln w="17145" cmpd="sng">
          <a:solidFill>
            <a:srgbClr val="FFFFFF"/>
          </a:solidFill>
          <a:headEnd type="none"/>
          <a:tailEnd type="none"/>
        </a:ln>
      </xdr:spPr>
    </xdr:pic>
    <xdr:clientData/>
  </xdr:twoCellAnchor>
  <xdr:oneCellAnchor>
    <xdr:from>
      <xdr:col>53</xdr:col>
      <xdr:colOff>85725</xdr:colOff>
      <xdr:row>84</xdr:row>
      <xdr:rowOff>123825</xdr:rowOff>
    </xdr:from>
    <xdr:ext cx="9563100" cy="1828800"/>
    <xdr:sp>
      <xdr:nvSpPr>
        <xdr:cNvPr id="11" name="TextBox 12"/>
        <xdr:cNvSpPr txBox="1">
          <a:spLocks noChangeArrowheads="1"/>
        </xdr:cNvSpPr>
      </xdr:nvSpPr>
      <xdr:spPr>
        <a:xfrm>
          <a:off x="15411450" y="16687800"/>
          <a:ext cx="9563100" cy="1828800"/>
        </a:xfrm>
        <a:prstGeom prst="rect">
          <a:avLst/>
        </a:prstGeom>
        <a:noFill/>
        <a:ln w="9525" cmpd="sng">
          <a:noFill/>
        </a:ln>
      </xdr:spPr>
      <xdr:txBody>
        <a:bodyPr vertOverflow="clip" wrap="square"/>
        <a:p>
          <a:pPr algn="l">
            <a:defRPr/>
          </a:pPr>
          <a:r>
            <a:rPr lang="en-US" cap="none" sz="1000" b="1" i="0" u="none" baseline="0">
              <a:solidFill>
                <a:srgbClr val="000080"/>
              </a:solidFill>
              <a:latin typeface="Verdana"/>
              <a:ea typeface="Verdana"/>
              <a:cs typeface="Verdana"/>
            </a:rPr>
            <a:t>1</a:t>
          </a:r>
          <a:r>
            <a:rPr lang="en-US" cap="none" sz="1000" b="0" i="0" u="none" baseline="0">
              <a:solidFill>
                <a:srgbClr val="000080"/>
              </a:solidFill>
              <a:latin typeface="Verdana"/>
              <a:ea typeface="Verdana"/>
              <a:cs typeface="Verdana"/>
            </a:rPr>
            <a:t>. The companies of the Group with their addresses, which are included in the consolidation are the following: MOTOR OIL KORINTH REFINERIES S.A. (Irodou Attikou 12A, Maroussi) and AVIN OIL S.A.(Irodou Attikou 12A, Maroussi). The consolidation is required by the provision of article 96 paragraph 1b of Law 2190/1920 (common Boards of Directors).</a:t>
          </a:r>
          <a:r>
            <a:rPr lang="en-US" cap="none" sz="1000" b="1" i="0" u="none" baseline="0">
              <a:solidFill>
                <a:srgbClr val="000080"/>
              </a:solidFill>
              <a:latin typeface="Verdana"/>
              <a:ea typeface="Verdana"/>
              <a:cs typeface="Verdana"/>
            </a:rPr>
            <a:t> 
2.</a:t>
          </a:r>
          <a:r>
            <a:rPr lang="en-US" cap="none" sz="1000" b="0" i="0" u="none" baseline="0">
              <a:solidFill>
                <a:srgbClr val="000080"/>
              </a:solidFill>
              <a:latin typeface="Verdana"/>
              <a:ea typeface="Verdana"/>
              <a:cs typeface="Verdana"/>
            </a:rPr>
            <a:t> The last fixed asset's revaluation of the Group took place: for MOTOR OIL (HELLAS) KORINTH REFINIRIES S.A. on 12/31/96 according to the provisions of Law 2065/1992, b) for AVIN OIL S.A. on 12.31.00 according to provisions of Law 2065/1992.</a:t>
          </a:r>
          <a:r>
            <a:rPr lang="en-US" cap="none" sz="1000" b="1" i="0" u="none" baseline="0">
              <a:solidFill>
                <a:srgbClr val="000080"/>
              </a:solidFill>
              <a:latin typeface="Verdana"/>
              <a:ea typeface="Verdana"/>
              <a:cs typeface="Verdana"/>
            </a:rPr>
            <a:t> 
3.</a:t>
          </a:r>
          <a:r>
            <a:rPr lang="en-US" cap="none" sz="1000" b="0" i="0" u="none" baseline="0">
              <a:solidFill>
                <a:srgbClr val="000080"/>
              </a:solidFill>
              <a:latin typeface="Verdana"/>
              <a:ea typeface="Verdana"/>
              <a:cs typeface="Verdana"/>
            </a:rPr>
            <a:t> There are pledges on the fixed assets as collaterals for mortgages of 2,780,000 GrD, $ 100,000 (US Dollar) and 1,000 EURO, as well as notes to mortgages of 28,638,500,000 GrD and $232,000,000 (US Dollar) in order to secure loans in drachmas and in foreign exchange, the outstanding balance of which amounts to 80,646,070,248 GrD on 12/31/00.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X83"/>
  <sheetViews>
    <sheetView workbookViewId="0" topLeftCell="B1">
      <selection activeCell="A1" sqref="A1:IV16384"/>
    </sheetView>
  </sheetViews>
  <sheetFormatPr defaultColWidth="9.140625" defaultRowHeight="12.75"/>
  <cols>
    <col min="1" max="1" width="0.9921875" style="0" hidden="1" customWidth="1"/>
    <col min="2" max="2" width="0.9921875" style="0" customWidth="1"/>
    <col min="3" max="3" width="49.00390625" style="0" customWidth="1"/>
    <col min="4" max="4" width="16.57421875" style="0" bestFit="1" customWidth="1"/>
    <col min="5" max="5" width="0.85546875" style="0" customWidth="1"/>
    <col min="6" max="6" width="16.8515625" style="0" customWidth="1"/>
    <col min="7" max="7" width="0.71875" style="0" customWidth="1"/>
    <col min="8" max="8" width="17.00390625" style="0" customWidth="1"/>
    <col min="9" max="9" width="0.85546875" style="0" customWidth="1"/>
    <col min="10" max="10" width="17.421875" style="0" customWidth="1"/>
    <col min="11" max="11" width="0.85546875" style="0" customWidth="1"/>
    <col min="12" max="12" width="16.57421875" style="0" customWidth="1"/>
    <col min="13" max="13" width="0.71875" style="0" customWidth="1"/>
    <col min="14" max="14" width="17.28125" style="0" customWidth="1"/>
    <col min="15" max="15" width="0.85546875" style="0" customWidth="1"/>
    <col min="16" max="16" width="50.00390625" style="0" customWidth="1"/>
    <col min="17" max="17" width="17.140625" style="0" customWidth="1"/>
    <col min="18" max="18" width="0.71875" style="0" customWidth="1"/>
    <col min="19" max="19" width="16.140625" style="0" bestFit="1" customWidth="1"/>
    <col min="20" max="20" width="0.9921875" style="0" customWidth="1"/>
    <col min="21" max="21" width="16.140625" style="0" customWidth="1"/>
    <col min="22" max="22" width="0.85546875" style="0" customWidth="1"/>
    <col min="23" max="23" width="16.7109375" style="0" customWidth="1"/>
    <col min="24" max="24" width="0.5625" style="0" customWidth="1"/>
  </cols>
  <sheetData>
    <row r="1" spans="1:24" ht="12.75">
      <c r="A1" s="1"/>
      <c r="B1" s="1"/>
      <c r="C1" s="2"/>
      <c r="D1" s="2"/>
      <c r="E1" s="2"/>
      <c r="F1" s="2"/>
      <c r="G1" s="2"/>
      <c r="H1" s="2"/>
      <c r="I1" s="2"/>
      <c r="J1" s="2"/>
      <c r="K1" s="2"/>
      <c r="L1" s="2"/>
      <c r="M1" s="2"/>
      <c r="N1" s="2"/>
      <c r="O1" s="2"/>
      <c r="P1" s="3"/>
      <c r="Q1" s="3"/>
      <c r="R1" s="3"/>
      <c r="S1" s="3"/>
      <c r="T1" s="3"/>
      <c r="U1" s="3"/>
      <c r="V1" s="3"/>
      <c r="W1" s="3"/>
      <c r="X1" s="4"/>
    </row>
    <row r="2" spans="1:24" ht="22.5">
      <c r="A2" s="5"/>
      <c r="B2" s="5"/>
      <c r="C2" s="161" t="s">
        <v>0</v>
      </c>
      <c r="D2" s="161"/>
      <c r="E2" s="161"/>
      <c r="F2" s="161"/>
      <c r="G2" s="161"/>
      <c r="H2" s="161"/>
      <c r="I2" s="161"/>
      <c r="J2" s="161"/>
      <c r="K2" s="161"/>
      <c r="L2" s="161"/>
      <c r="M2" s="161"/>
      <c r="N2" s="161"/>
      <c r="O2" s="161"/>
      <c r="P2" s="161"/>
      <c r="Q2" s="161"/>
      <c r="R2" s="161"/>
      <c r="S2" s="161"/>
      <c r="T2" s="161"/>
      <c r="U2" s="161"/>
      <c r="V2" s="161"/>
      <c r="W2" s="161"/>
      <c r="X2" s="6"/>
    </row>
    <row r="3" spans="1:24" ht="12.75">
      <c r="A3" s="5"/>
      <c r="B3" s="5"/>
      <c r="C3" s="162" t="s">
        <v>1</v>
      </c>
      <c r="D3" s="162"/>
      <c r="E3" s="162"/>
      <c r="F3" s="162"/>
      <c r="G3" s="162"/>
      <c r="H3" s="162"/>
      <c r="I3" s="162"/>
      <c r="J3" s="162"/>
      <c r="K3" s="162"/>
      <c r="L3" s="162"/>
      <c r="M3" s="162"/>
      <c r="N3" s="162"/>
      <c r="O3" s="162"/>
      <c r="P3" s="162"/>
      <c r="Q3" s="162"/>
      <c r="R3" s="162"/>
      <c r="S3" s="162"/>
      <c r="T3" s="162"/>
      <c r="U3" s="162"/>
      <c r="V3" s="162"/>
      <c r="W3" s="162"/>
      <c r="X3" s="6"/>
    </row>
    <row r="4" spans="1:24" ht="15.75">
      <c r="A4" s="5"/>
      <c r="B4" s="5"/>
      <c r="C4" s="163" t="s">
        <v>2</v>
      </c>
      <c r="D4" s="163"/>
      <c r="E4" s="163"/>
      <c r="F4" s="163"/>
      <c r="G4" s="163"/>
      <c r="H4" s="163"/>
      <c r="I4" s="163"/>
      <c r="J4" s="163"/>
      <c r="K4" s="163"/>
      <c r="L4" s="163"/>
      <c r="M4" s="163"/>
      <c r="N4" s="163"/>
      <c r="O4" s="163"/>
      <c r="P4" s="163"/>
      <c r="Q4" s="163"/>
      <c r="R4" s="163"/>
      <c r="S4" s="163"/>
      <c r="T4" s="163"/>
      <c r="U4" s="163"/>
      <c r="V4" s="163"/>
      <c r="W4" s="163"/>
      <c r="X4" s="6"/>
    </row>
    <row r="5" spans="1:24" ht="12.75">
      <c r="A5" s="5"/>
      <c r="B5" s="5"/>
      <c r="C5" s="162" t="s">
        <v>3</v>
      </c>
      <c r="D5" s="162"/>
      <c r="E5" s="162"/>
      <c r="F5" s="162"/>
      <c r="G5" s="162"/>
      <c r="H5" s="162"/>
      <c r="I5" s="162"/>
      <c r="J5" s="162"/>
      <c r="K5" s="162"/>
      <c r="L5" s="162"/>
      <c r="M5" s="162"/>
      <c r="N5" s="162"/>
      <c r="O5" s="162"/>
      <c r="P5" s="162"/>
      <c r="Q5" s="162"/>
      <c r="R5" s="162"/>
      <c r="S5" s="162"/>
      <c r="T5" s="162"/>
      <c r="U5" s="162"/>
      <c r="V5" s="162"/>
      <c r="W5" s="162"/>
      <c r="X5" s="6"/>
    </row>
    <row r="6" spans="1:24" ht="12.75">
      <c r="A6" s="5"/>
      <c r="B6" s="5"/>
      <c r="C6" s="7"/>
      <c r="D6" s="7"/>
      <c r="E6" s="7"/>
      <c r="F6" s="7"/>
      <c r="G6" s="7"/>
      <c r="H6" s="7"/>
      <c r="I6" s="7"/>
      <c r="J6" s="7"/>
      <c r="K6" s="7"/>
      <c r="L6" s="7"/>
      <c r="M6" s="7"/>
      <c r="N6" s="7"/>
      <c r="O6" s="8"/>
      <c r="P6" s="7"/>
      <c r="Q6" s="7"/>
      <c r="R6" s="7"/>
      <c r="S6" s="7"/>
      <c r="T6" s="7"/>
      <c r="U6" s="7"/>
      <c r="V6" s="7"/>
      <c r="W6" s="7"/>
      <c r="X6" s="6"/>
    </row>
    <row r="7" spans="1:24" ht="15">
      <c r="A7" s="5"/>
      <c r="B7" s="5"/>
      <c r="C7" s="9"/>
      <c r="D7" s="7"/>
      <c r="E7" s="7"/>
      <c r="F7" s="7"/>
      <c r="G7" s="7"/>
      <c r="H7" s="7"/>
      <c r="I7" s="7"/>
      <c r="J7" s="7"/>
      <c r="K7" s="7"/>
      <c r="L7" s="7"/>
      <c r="M7" s="7"/>
      <c r="N7" s="7"/>
      <c r="O7" s="8"/>
      <c r="P7" s="7"/>
      <c r="Q7" s="7"/>
      <c r="R7" s="7"/>
      <c r="S7" s="7"/>
      <c r="T7" s="7"/>
      <c r="U7" s="7"/>
      <c r="V7" s="7"/>
      <c r="W7" s="7"/>
      <c r="X7" s="6"/>
    </row>
    <row r="8" spans="1:24" ht="13.5" thickBot="1">
      <c r="A8" s="10"/>
      <c r="B8" s="10"/>
      <c r="C8" s="11" t="s">
        <v>4</v>
      </c>
      <c r="D8" s="12"/>
      <c r="E8" s="12"/>
      <c r="F8" s="12"/>
      <c r="G8" s="12"/>
      <c r="H8" s="12"/>
      <c r="I8" s="12"/>
      <c r="J8" s="12"/>
      <c r="K8" s="12"/>
      <c r="L8" s="12"/>
      <c r="M8" s="12"/>
      <c r="N8" s="12"/>
      <c r="O8" s="12"/>
      <c r="P8" s="12"/>
      <c r="Q8" s="12"/>
      <c r="R8" s="12"/>
      <c r="S8" s="12"/>
      <c r="T8" s="12"/>
      <c r="U8" s="12"/>
      <c r="V8" s="12"/>
      <c r="W8" s="13" t="s">
        <v>5</v>
      </c>
      <c r="X8" s="14"/>
    </row>
    <row r="9" spans="1:24" ht="15" thickBot="1">
      <c r="A9" s="15"/>
      <c r="B9" s="10"/>
      <c r="C9" s="11"/>
      <c r="D9" s="164" t="s">
        <v>6</v>
      </c>
      <c r="E9" s="165"/>
      <c r="F9" s="165"/>
      <c r="G9" s="165"/>
      <c r="H9" s="165"/>
      <c r="I9" s="17"/>
      <c r="J9" s="164" t="s">
        <v>7</v>
      </c>
      <c r="K9" s="165"/>
      <c r="L9" s="165"/>
      <c r="M9" s="165"/>
      <c r="N9" s="165"/>
      <c r="O9" s="18"/>
      <c r="P9" s="19"/>
      <c r="Q9" s="164" t="s">
        <v>6</v>
      </c>
      <c r="R9" s="164"/>
      <c r="S9" s="164"/>
      <c r="T9" s="16"/>
      <c r="U9" s="164" t="s">
        <v>7</v>
      </c>
      <c r="V9" s="164"/>
      <c r="W9" s="164"/>
      <c r="X9" s="20"/>
    </row>
    <row r="10" spans="1:24" ht="12.75">
      <c r="A10" s="21"/>
      <c r="B10" s="22"/>
      <c r="C10" s="23"/>
      <c r="D10" s="166" t="s">
        <v>8</v>
      </c>
      <c r="E10" s="166"/>
      <c r="F10" s="166"/>
      <c r="G10" s="166"/>
      <c r="H10" s="166"/>
      <c r="I10" s="24"/>
      <c r="J10" s="166" t="s">
        <v>8</v>
      </c>
      <c r="K10" s="166"/>
      <c r="L10" s="166"/>
      <c r="M10" s="166"/>
      <c r="N10" s="166"/>
      <c r="O10" s="25"/>
      <c r="P10" s="7"/>
      <c r="Q10" s="166" t="s">
        <v>8</v>
      </c>
      <c r="R10" s="166"/>
      <c r="S10" s="166"/>
      <c r="T10" s="7"/>
      <c r="U10" s="166" t="s">
        <v>8</v>
      </c>
      <c r="V10" s="166"/>
      <c r="W10" s="166"/>
      <c r="X10" s="6"/>
    </row>
    <row r="11" spans="1:24" ht="12.75">
      <c r="A11" s="22"/>
      <c r="B11" s="22"/>
      <c r="C11" s="26"/>
      <c r="D11" s="27" t="s">
        <v>9</v>
      </c>
      <c r="E11" s="26"/>
      <c r="F11" s="27" t="s">
        <v>10</v>
      </c>
      <c r="G11" s="26"/>
      <c r="H11" s="27" t="s">
        <v>11</v>
      </c>
      <c r="I11" s="28"/>
      <c r="J11" s="27" t="s">
        <v>9</v>
      </c>
      <c r="K11" s="26"/>
      <c r="L11" s="27" t="s">
        <v>10</v>
      </c>
      <c r="M11" s="26"/>
      <c r="N11" s="27" t="s">
        <v>11</v>
      </c>
      <c r="O11" s="29"/>
      <c r="P11" s="7"/>
      <c r="Q11" s="7"/>
      <c r="R11" s="7"/>
      <c r="S11" s="30"/>
      <c r="T11" s="30"/>
      <c r="U11" s="30"/>
      <c r="V11" s="30"/>
      <c r="W11" s="30"/>
      <c r="X11" s="6"/>
    </row>
    <row r="12" spans="1:24" ht="12.75">
      <c r="A12" s="22"/>
      <c r="B12" s="22"/>
      <c r="C12" s="31" t="s">
        <v>12</v>
      </c>
      <c r="D12" s="32"/>
      <c r="E12" s="26"/>
      <c r="F12" s="32"/>
      <c r="G12" s="26"/>
      <c r="H12" s="32"/>
      <c r="I12" s="26"/>
      <c r="J12" s="32"/>
      <c r="K12" s="26"/>
      <c r="L12" s="32"/>
      <c r="M12" s="26"/>
      <c r="N12" s="32"/>
      <c r="O12" s="29"/>
      <c r="P12" s="31" t="s">
        <v>13</v>
      </c>
      <c r="Q12" s="31"/>
      <c r="R12" s="31"/>
      <c r="S12" s="7"/>
      <c r="T12" s="7"/>
      <c r="U12" s="7"/>
      <c r="V12" s="7"/>
      <c r="W12" s="7"/>
      <c r="X12" s="6"/>
    </row>
    <row r="13" spans="1:24" ht="12.75">
      <c r="A13" s="22"/>
      <c r="B13" s="22"/>
      <c r="C13" s="33" t="s">
        <v>14</v>
      </c>
      <c r="D13" s="32"/>
      <c r="E13" s="26"/>
      <c r="F13" s="32"/>
      <c r="G13" s="26"/>
      <c r="H13" s="32"/>
      <c r="I13" s="26"/>
      <c r="J13" s="32"/>
      <c r="K13" s="26"/>
      <c r="L13" s="32"/>
      <c r="M13" s="26"/>
      <c r="N13" s="32"/>
      <c r="O13" s="29"/>
      <c r="P13" s="34" t="s">
        <v>15</v>
      </c>
      <c r="Q13" s="34"/>
      <c r="R13" s="34"/>
      <c r="S13" s="7"/>
      <c r="T13" s="7"/>
      <c r="U13" s="7"/>
      <c r="V13" s="7"/>
      <c r="W13" s="7"/>
      <c r="X13" s="6"/>
    </row>
    <row r="14" spans="1:24" ht="12.75">
      <c r="A14" s="22"/>
      <c r="B14" s="22"/>
      <c r="C14" s="35" t="s">
        <v>16</v>
      </c>
      <c r="D14" s="32">
        <v>799146204</v>
      </c>
      <c r="E14" s="26"/>
      <c r="F14" s="32">
        <v>799146204</v>
      </c>
      <c r="G14" s="26"/>
      <c r="H14" s="32">
        <v>0</v>
      </c>
      <c r="I14" s="26"/>
      <c r="J14" s="32">
        <v>646918572</v>
      </c>
      <c r="K14" s="26"/>
      <c r="L14" s="32">
        <v>323459286</v>
      </c>
      <c r="M14" s="26"/>
      <c r="N14" s="32">
        <v>484394188</v>
      </c>
      <c r="O14" s="29"/>
      <c r="P14" s="35" t="s">
        <v>17</v>
      </c>
      <c r="Q14" s="35"/>
      <c r="R14" s="35"/>
      <c r="S14" s="7"/>
      <c r="T14" s="7"/>
      <c r="U14" s="7"/>
      <c r="V14" s="7"/>
      <c r="W14" s="7"/>
      <c r="X14" s="6"/>
    </row>
    <row r="15" spans="1:24" ht="13.5" thickBot="1">
      <c r="A15" s="22"/>
      <c r="B15" s="22"/>
      <c r="C15" s="36" t="s">
        <v>18</v>
      </c>
      <c r="D15" s="37">
        <v>583139431</v>
      </c>
      <c r="E15" s="26"/>
      <c r="F15" s="37">
        <v>355332072</v>
      </c>
      <c r="G15" s="26"/>
      <c r="H15" s="37">
        <v>227807359</v>
      </c>
      <c r="I15" s="26"/>
      <c r="J15" s="37">
        <v>547765773</v>
      </c>
      <c r="K15" s="26"/>
      <c r="L15" s="37">
        <v>189815774</v>
      </c>
      <c r="M15" s="26"/>
      <c r="N15" s="37">
        <v>49568345</v>
      </c>
      <c r="O15" s="29"/>
      <c r="P15" s="36" t="s">
        <v>19</v>
      </c>
      <c r="Q15" s="36"/>
      <c r="R15" s="36"/>
      <c r="S15" s="38">
        <v>10550760000</v>
      </c>
      <c r="T15" s="39"/>
      <c r="U15" s="39"/>
      <c r="V15" s="8"/>
      <c r="W15" s="38">
        <v>10550760000</v>
      </c>
      <c r="X15" s="6"/>
    </row>
    <row r="16" spans="1:24" ht="14.25" thickBot="1" thickTop="1">
      <c r="A16" s="22"/>
      <c r="B16" s="22"/>
      <c r="C16" s="40" t="s">
        <v>20</v>
      </c>
      <c r="D16" s="41">
        <f>SUM(D13:D15)</f>
        <v>1382285635</v>
      </c>
      <c r="E16" s="26"/>
      <c r="F16" s="41">
        <f>SUM(F13:F15)</f>
        <v>1154478276</v>
      </c>
      <c r="G16" s="26"/>
      <c r="H16" s="41">
        <f>D16-F16</f>
        <v>227807359</v>
      </c>
      <c r="I16" s="26"/>
      <c r="J16" s="41">
        <f>SUM(J13:J15)</f>
        <v>1194684345</v>
      </c>
      <c r="K16" s="26"/>
      <c r="L16" s="41">
        <f>SUM(L13:L15)</f>
        <v>513275060</v>
      </c>
      <c r="M16" s="26"/>
      <c r="N16" s="41">
        <f>J16-L16</f>
        <v>681409285</v>
      </c>
      <c r="O16" s="29"/>
      <c r="P16" s="7"/>
      <c r="Q16" s="7"/>
      <c r="R16" s="7"/>
      <c r="S16" s="39"/>
      <c r="T16" s="39"/>
      <c r="U16" s="39"/>
      <c r="V16" s="8"/>
      <c r="W16" s="39"/>
      <c r="X16" s="6"/>
    </row>
    <row r="17" spans="1:24" ht="13.5" thickTop="1">
      <c r="A17" s="22"/>
      <c r="B17" s="22"/>
      <c r="C17" s="26"/>
      <c r="D17" s="32"/>
      <c r="E17" s="26"/>
      <c r="F17" s="32"/>
      <c r="G17" s="26"/>
      <c r="H17" s="32"/>
      <c r="I17" s="26"/>
      <c r="J17" s="32"/>
      <c r="K17" s="26"/>
      <c r="L17" s="32"/>
      <c r="M17" s="26"/>
      <c r="N17" s="32"/>
      <c r="O17" s="29"/>
      <c r="P17" s="7"/>
      <c r="Q17" s="7"/>
      <c r="R17" s="7"/>
      <c r="S17" s="39"/>
      <c r="T17" s="39"/>
      <c r="U17" s="39"/>
      <c r="V17" s="8"/>
      <c r="W17" s="39"/>
      <c r="X17" s="6"/>
    </row>
    <row r="18" spans="1:24" ht="12.75">
      <c r="A18" s="22"/>
      <c r="B18" s="22"/>
      <c r="C18" s="31" t="s">
        <v>21</v>
      </c>
      <c r="D18" s="32"/>
      <c r="E18" s="26"/>
      <c r="F18" s="32"/>
      <c r="G18" s="26"/>
      <c r="H18" s="32"/>
      <c r="I18" s="26"/>
      <c r="J18" s="32"/>
      <c r="K18" s="26"/>
      <c r="L18" s="32"/>
      <c r="M18" s="26"/>
      <c r="N18" s="32"/>
      <c r="O18" s="29"/>
      <c r="P18" s="34" t="s">
        <v>22</v>
      </c>
      <c r="Q18" s="34"/>
      <c r="R18" s="34"/>
      <c r="S18" s="39"/>
      <c r="T18" s="39"/>
      <c r="U18" s="39"/>
      <c r="V18" s="8"/>
      <c r="W18" s="39"/>
      <c r="X18" s="6"/>
    </row>
    <row r="19" spans="1:24" ht="12.75">
      <c r="A19" s="22"/>
      <c r="B19" s="22"/>
      <c r="C19" s="34" t="s">
        <v>23</v>
      </c>
      <c r="D19" s="32"/>
      <c r="E19" s="26"/>
      <c r="F19" s="32"/>
      <c r="G19" s="26"/>
      <c r="H19" s="32"/>
      <c r="I19" s="26"/>
      <c r="J19" s="32"/>
      <c r="K19" s="26"/>
      <c r="L19" s="32"/>
      <c r="M19" s="26"/>
      <c r="N19" s="32"/>
      <c r="O19" s="29"/>
      <c r="P19" s="42" t="s">
        <v>24</v>
      </c>
      <c r="Q19" s="34"/>
      <c r="R19" s="34"/>
      <c r="S19" s="39"/>
      <c r="T19" s="39"/>
      <c r="U19" s="39"/>
      <c r="V19" s="8"/>
      <c r="W19" s="39"/>
      <c r="X19" s="6"/>
    </row>
    <row r="20" spans="1:24" ht="13.5" thickBot="1">
      <c r="A20" s="22"/>
      <c r="B20" s="22"/>
      <c r="C20" s="33" t="s">
        <v>25</v>
      </c>
      <c r="D20" s="38">
        <v>92573002</v>
      </c>
      <c r="E20" s="26"/>
      <c r="F20" s="38">
        <v>52405760</v>
      </c>
      <c r="G20" s="26"/>
      <c r="H20" s="38">
        <f>D20-F20</f>
        <v>40167242</v>
      </c>
      <c r="I20" s="26"/>
      <c r="J20" s="38">
        <v>92573002</v>
      </c>
      <c r="K20" s="26"/>
      <c r="L20" s="38">
        <v>0</v>
      </c>
      <c r="M20" s="26"/>
      <c r="N20" s="38">
        <v>92573002</v>
      </c>
      <c r="O20" s="29"/>
      <c r="P20" s="36" t="s">
        <v>26</v>
      </c>
      <c r="Q20" s="34"/>
      <c r="R20" s="34"/>
      <c r="S20" s="37">
        <v>315596487</v>
      </c>
      <c r="T20" s="39"/>
      <c r="U20" s="39"/>
      <c r="V20" s="8"/>
      <c r="W20" s="37">
        <v>350082580</v>
      </c>
      <c r="X20" s="6"/>
    </row>
    <row r="21" spans="1:24" ht="14.25" thickBot="1" thickTop="1">
      <c r="A21" s="22"/>
      <c r="B21" s="22"/>
      <c r="C21" s="31"/>
      <c r="D21" s="32"/>
      <c r="E21" s="26"/>
      <c r="F21" s="32"/>
      <c r="G21" s="26"/>
      <c r="H21" s="32"/>
      <c r="I21" s="26"/>
      <c r="J21" s="32"/>
      <c r="K21" s="26"/>
      <c r="L21" s="32"/>
      <c r="M21" s="26"/>
      <c r="N21" s="32"/>
      <c r="O21" s="29"/>
      <c r="P21" s="35"/>
      <c r="Q21" s="34"/>
      <c r="R21" s="34"/>
      <c r="S21" s="41">
        <f>SUM(S19:S20)</f>
        <v>315596487</v>
      </c>
      <c r="T21" s="39"/>
      <c r="U21" s="39"/>
      <c r="V21" s="8"/>
      <c r="W21" s="41">
        <f>SUM(W19:W20)</f>
        <v>350082580</v>
      </c>
      <c r="X21" s="6"/>
    </row>
    <row r="22" spans="1:24" ht="13.5" thickTop="1">
      <c r="A22" s="22"/>
      <c r="B22" s="22"/>
      <c r="C22" s="34" t="s">
        <v>27</v>
      </c>
      <c r="D22" s="39"/>
      <c r="E22" s="43"/>
      <c r="F22" s="39"/>
      <c r="G22" s="43"/>
      <c r="H22" s="39"/>
      <c r="I22" s="43"/>
      <c r="J22" s="39"/>
      <c r="K22" s="43"/>
      <c r="L22" s="39"/>
      <c r="M22" s="43"/>
      <c r="N22" s="39"/>
      <c r="O22" s="29"/>
      <c r="P22" s="7"/>
      <c r="Q22" s="42"/>
      <c r="R22" s="42"/>
      <c r="S22" s="39"/>
      <c r="T22" s="39"/>
      <c r="U22" s="39"/>
      <c r="V22" s="8"/>
      <c r="W22" s="39"/>
      <c r="X22" s="6"/>
    </row>
    <row r="23" spans="1:24" ht="12.75">
      <c r="A23" s="22"/>
      <c r="B23" s="22"/>
      <c r="C23" s="33" t="s">
        <v>28</v>
      </c>
      <c r="D23" s="39">
        <v>9916530924</v>
      </c>
      <c r="E23" s="43"/>
      <c r="F23" s="39">
        <v>0</v>
      </c>
      <c r="G23" s="43"/>
      <c r="H23" s="39">
        <f>D23-F23</f>
        <v>9916530924</v>
      </c>
      <c r="I23" s="43"/>
      <c r="J23" s="39">
        <v>9874023744</v>
      </c>
      <c r="K23" s="43"/>
      <c r="L23" s="39">
        <v>0</v>
      </c>
      <c r="M23" s="43"/>
      <c r="N23" s="39">
        <f>J23-L23</f>
        <v>9874023744</v>
      </c>
      <c r="O23" s="29"/>
      <c r="P23" s="34" t="s">
        <v>29</v>
      </c>
      <c r="Q23" s="36"/>
      <c r="R23" s="36"/>
      <c r="S23" s="39"/>
      <c r="T23" s="8"/>
      <c r="U23" s="8"/>
      <c r="V23" s="8"/>
      <c r="W23" s="39"/>
      <c r="X23" s="6"/>
    </row>
    <row r="24" spans="1:24" ht="12.75">
      <c r="A24" s="22"/>
      <c r="B24" s="22"/>
      <c r="C24" s="36" t="s">
        <v>30</v>
      </c>
      <c r="D24" s="39">
        <v>6443800442</v>
      </c>
      <c r="E24" s="43"/>
      <c r="F24" s="39">
        <v>3663116331</v>
      </c>
      <c r="G24" s="43"/>
      <c r="H24" s="39">
        <f aca="true" t="shared" si="0" ref="H24:H29">D24-F24</f>
        <v>2780684111</v>
      </c>
      <c r="I24" s="43"/>
      <c r="J24" s="39">
        <v>5018390961</v>
      </c>
      <c r="K24" s="43"/>
      <c r="L24" s="39">
        <v>3391210846</v>
      </c>
      <c r="M24" s="43"/>
      <c r="N24" s="39">
        <f aca="true" t="shared" si="1" ref="N24:N29">J24-L24</f>
        <v>1627180115</v>
      </c>
      <c r="O24" s="29"/>
      <c r="P24" s="36" t="s">
        <v>31</v>
      </c>
      <c r="Q24" s="35"/>
      <c r="R24" s="35"/>
      <c r="S24" s="39">
        <v>3439928818</v>
      </c>
      <c r="T24" s="39"/>
      <c r="U24" s="39"/>
      <c r="V24" s="8"/>
      <c r="W24" s="39">
        <v>2147151782</v>
      </c>
      <c r="X24" s="6"/>
    </row>
    <row r="25" spans="1:24" ht="12.75">
      <c r="A25" s="22"/>
      <c r="B25" s="22"/>
      <c r="C25" s="36" t="s">
        <v>32</v>
      </c>
      <c r="D25" s="39"/>
      <c r="E25" s="43"/>
      <c r="F25" s="39"/>
      <c r="G25" s="43"/>
      <c r="H25" s="39">
        <f t="shared" si="0"/>
        <v>0</v>
      </c>
      <c r="I25" s="43"/>
      <c r="J25" s="39"/>
      <c r="K25" s="43"/>
      <c r="L25" s="39"/>
      <c r="M25" s="43"/>
      <c r="N25" s="39">
        <f t="shared" si="1"/>
        <v>0</v>
      </c>
      <c r="O25" s="29"/>
      <c r="P25" s="36" t="s">
        <v>33</v>
      </c>
      <c r="Q25" s="36"/>
      <c r="R25" s="36"/>
      <c r="S25" s="39">
        <v>683775000</v>
      </c>
      <c r="T25" s="39"/>
      <c r="U25" s="39"/>
      <c r="V25" s="8"/>
      <c r="W25" s="39">
        <v>0</v>
      </c>
      <c r="X25" s="6"/>
    </row>
    <row r="26" spans="1:24" ht="12.75">
      <c r="A26" s="22"/>
      <c r="B26" s="22"/>
      <c r="C26" s="35" t="s">
        <v>34</v>
      </c>
      <c r="D26" s="32">
        <v>80477782709</v>
      </c>
      <c r="E26" s="26"/>
      <c r="F26" s="32">
        <v>41749051976</v>
      </c>
      <c r="G26" s="26"/>
      <c r="H26" s="39">
        <f t="shared" si="0"/>
        <v>38728730733</v>
      </c>
      <c r="I26" s="26"/>
      <c r="J26" s="32">
        <v>56226301850</v>
      </c>
      <c r="K26" s="26"/>
      <c r="L26" s="32">
        <v>37323517771</v>
      </c>
      <c r="M26" s="26"/>
      <c r="N26" s="39">
        <f t="shared" si="1"/>
        <v>18902784079</v>
      </c>
      <c r="O26" s="29"/>
      <c r="P26" s="36" t="s">
        <v>35</v>
      </c>
      <c r="Q26" s="7"/>
      <c r="R26" s="7"/>
      <c r="S26" s="39">
        <v>882521638</v>
      </c>
      <c r="T26" s="39"/>
      <c r="U26" s="39"/>
      <c r="V26" s="8"/>
      <c r="W26" s="39">
        <v>882521638</v>
      </c>
      <c r="X26" s="6"/>
    </row>
    <row r="27" spans="1:24" ht="12.75">
      <c r="A27" s="22"/>
      <c r="B27" s="22"/>
      <c r="C27" s="36" t="s">
        <v>36</v>
      </c>
      <c r="D27" s="32">
        <v>934105814</v>
      </c>
      <c r="E27" s="26"/>
      <c r="F27" s="32">
        <v>603761904</v>
      </c>
      <c r="G27" s="26"/>
      <c r="H27" s="39">
        <f t="shared" si="0"/>
        <v>330343910</v>
      </c>
      <c r="I27" s="26"/>
      <c r="J27" s="32">
        <v>903712323</v>
      </c>
      <c r="K27" s="26"/>
      <c r="L27" s="32">
        <v>538912639</v>
      </c>
      <c r="M27" s="26"/>
      <c r="N27" s="39">
        <f t="shared" si="1"/>
        <v>364799684</v>
      </c>
      <c r="O27" s="29"/>
      <c r="P27" s="36" t="s">
        <v>37</v>
      </c>
      <c r="Q27" s="34"/>
      <c r="R27" s="34"/>
      <c r="S27" s="37">
        <v>12465444985</v>
      </c>
      <c r="T27" s="8"/>
      <c r="U27" s="8"/>
      <c r="V27" s="8"/>
      <c r="W27" s="37">
        <v>6227002715</v>
      </c>
      <c r="X27" s="6"/>
    </row>
    <row r="28" spans="1:24" ht="13.5" thickBot="1">
      <c r="A28" s="22"/>
      <c r="B28" s="22"/>
      <c r="C28" s="36" t="s">
        <v>38</v>
      </c>
      <c r="D28" s="32">
        <v>2146666803</v>
      </c>
      <c r="E28" s="26"/>
      <c r="F28" s="32">
        <v>1510555435</v>
      </c>
      <c r="G28" s="26"/>
      <c r="H28" s="39">
        <f t="shared" si="0"/>
        <v>636111368</v>
      </c>
      <c r="I28" s="26"/>
      <c r="J28" s="32">
        <v>1796599589</v>
      </c>
      <c r="K28" s="26"/>
      <c r="L28" s="32">
        <v>1208163384</v>
      </c>
      <c r="M28" s="26"/>
      <c r="N28" s="39">
        <f t="shared" si="1"/>
        <v>588436205</v>
      </c>
      <c r="O28" s="29"/>
      <c r="P28" s="35"/>
      <c r="Q28" s="36"/>
      <c r="R28" s="36"/>
      <c r="S28" s="41">
        <f>SUM(S24:S27)</f>
        <v>17471670441</v>
      </c>
      <c r="T28" s="39"/>
      <c r="U28" s="39"/>
      <c r="V28" s="8"/>
      <c r="W28" s="41">
        <f>SUM(W24:W27)</f>
        <v>9256676135</v>
      </c>
      <c r="X28" s="6"/>
    </row>
    <row r="29" spans="1:24" ht="13.5" thickTop="1">
      <c r="A29" s="22"/>
      <c r="B29" s="22"/>
      <c r="C29" s="36" t="s">
        <v>39</v>
      </c>
      <c r="D29" s="37">
        <v>9467369175</v>
      </c>
      <c r="E29" s="26"/>
      <c r="F29" s="37">
        <v>0</v>
      </c>
      <c r="G29" s="26"/>
      <c r="H29" s="37">
        <f t="shared" si="0"/>
        <v>9467369175</v>
      </c>
      <c r="I29" s="26"/>
      <c r="J29" s="37">
        <v>8100417279</v>
      </c>
      <c r="K29" s="26"/>
      <c r="L29" s="37">
        <v>0</v>
      </c>
      <c r="M29" s="26"/>
      <c r="N29" s="37">
        <f t="shared" si="1"/>
        <v>8100417279</v>
      </c>
      <c r="O29" s="29"/>
      <c r="P29" s="7"/>
      <c r="Q29" s="36"/>
      <c r="R29" s="36"/>
      <c r="T29" s="39"/>
      <c r="U29" s="39"/>
      <c r="V29" s="8"/>
      <c r="X29" s="6"/>
    </row>
    <row r="30" spans="1:24" ht="13.5" thickBot="1">
      <c r="A30" s="22"/>
      <c r="B30" s="22"/>
      <c r="C30" s="7"/>
      <c r="D30" s="38">
        <f>SUM(D23:D29)</f>
        <v>109386255867</v>
      </c>
      <c r="E30" s="26"/>
      <c r="F30" s="38">
        <f>SUM(F23:F29)</f>
        <v>47526485646</v>
      </c>
      <c r="G30" s="26"/>
      <c r="H30" s="38">
        <f>SUM(H23:H29)</f>
        <v>61859770221</v>
      </c>
      <c r="I30" s="26"/>
      <c r="J30" s="38">
        <f>SUM(J23:J29)</f>
        <v>81919445746</v>
      </c>
      <c r="K30" s="26"/>
      <c r="L30" s="38">
        <f>SUM(L23:L29)</f>
        <v>42461804640</v>
      </c>
      <c r="M30" s="26"/>
      <c r="N30" s="38">
        <f>SUM(N23:N29)</f>
        <v>39457641106</v>
      </c>
      <c r="O30" s="29"/>
      <c r="P30" s="34" t="s">
        <v>40</v>
      </c>
      <c r="Q30" s="36"/>
      <c r="R30" s="36"/>
      <c r="S30" s="7"/>
      <c r="T30" s="39"/>
      <c r="U30" s="39"/>
      <c r="V30" s="8"/>
      <c r="W30" s="7"/>
      <c r="X30" s="6"/>
    </row>
    <row r="31" spans="1:24" ht="14.25" thickBot="1" thickTop="1">
      <c r="A31" s="22"/>
      <c r="B31" s="22"/>
      <c r="C31" s="40" t="s">
        <v>41</v>
      </c>
      <c r="D31" s="44">
        <f>D30+D20</f>
        <v>109478828869</v>
      </c>
      <c r="E31" s="26"/>
      <c r="F31" s="44">
        <f>F30+F20</f>
        <v>47578891406</v>
      </c>
      <c r="G31" s="26"/>
      <c r="H31" s="44">
        <f>H30+H20</f>
        <v>61899937463</v>
      </c>
      <c r="I31" s="26"/>
      <c r="J31" s="44">
        <f>J30+J20</f>
        <v>82012018748</v>
      </c>
      <c r="K31" s="26"/>
      <c r="L31" s="44">
        <f>L30+L20</f>
        <v>42461804640</v>
      </c>
      <c r="M31" s="26"/>
      <c r="N31" s="44">
        <f>N30+N20</f>
        <v>39550214108</v>
      </c>
      <c r="O31" s="29"/>
      <c r="P31" s="35" t="s">
        <v>42</v>
      </c>
      <c r="Q31" s="35"/>
      <c r="R31" s="35"/>
      <c r="S31" s="37">
        <v>4648237835</v>
      </c>
      <c r="T31" s="39"/>
      <c r="U31" s="39"/>
      <c r="V31" s="8"/>
      <c r="W31" s="37">
        <v>754636099</v>
      </c>
      <c r="X31" s="6"/>
    </row>
    <row r="32" spans="1:24" ht="14.25" thickBot="1" thickTop="1">
      <c r="A32" s="22"/>
      <c r="B32" s="22"/>
      <c r="C32" s="7"/>
      <c r="D32" s="32"/>
      <c r="E32" s="26"/>
      <c r="F32" s="32"/>
      <c r="G32" s="26"/>
      <c r="H32" s="32"/>
      <c r="I32" s="26"/>
      <c r="J32" s="32"/>
      <c r="K32" s="26"/>
      <c r="L32" s="32"/>
      <c r="M32" s="26"/>
      <c r="N32" s="32"/>
      <c r="O32" s="29"/>
      <c r="P32" s="7"/>
      <c r="Q32" s="7"/>
      <c r="R32" s="7"/>
      <c r="S32" s="38">
        <f>SUM(S31)</f>
        <v>4648237835</v>
      </c>
      <c r="T32" s="39"/>
      <c r="U32" s="39"/>
      <c r="V32" s="8"/>
      <c r="W32" s="38">
        <f>SUM(W31)</f>
        <v>754636099</v>
      </c>
      <c r="X32" s="6"/>
    </row>
    <row r="33" spans="1:24" ht="14.25" thickBot="1" thickTop="1">
      <c r="A33" s="22"/>
      <c r="B33" s="22"/>
      <c r="C33" s="45" t="s">
        <v>43</v>
      </c>
      <c r="D33" s="32"/>
      <c r="E33" s="26"/>
      <c r="F33" s="32"/>
      <c r="G33" s="26"/>
      <c r="H33" s="32"/>
      <c r="I33" s="26"/>
      <c r="J33" s="32"/>
      <c r="K33" s="26"/>
      <c r="L33" s="32"/>
      <c r="M33" s="26"/>
      <c r="N33" s="32"/>
      <c r="O33" s="29"/>
      <c r="P33" s="40" t="s">
        <v>44</v>
      </c>
      <c r="Q33" s="34"/>
      <c r="R33" s="34"/>
      <c r="S33" s="44">
        <f>S32+S28+S21+S15</f>
        <v>32986264763</v>
      </c>
      <c r="T33" s="39"/>
      <c r="U33" s="39"/>
      <c r="V33" s="8"/>
      <c r="W33" s="44">
        <f>W15+W21+W28+W32</f>
        <v>20912154814</v>
      </c>
      <c r="X33" s="6"/>
    </row>
    <row r="34" spans="1:24" ht="13.5" thickTop="1">
      <c r="A34" s="22"/>
      <c r="B34" s="22"/>
      <c r="C34" s="42" t="s">
        <v>45</v>
      </c>
      <c r="D34" s="39"/>
      <c r="E34" s="43"/>
      <c r="F34" s="39"/>
      <c r="G34" s="43"/>
      <c r="H34" s="7"/>
      <c r="I34" s="43"/>
      <c r="J34" s="39"/>
      <c r="K34" s="43"/>
      <c r="L34" s="39"/>
      <c r="M34" s="43"/>
      <c r="N34" s="7"/>
      <c r="O34" s="29"/>
      <c r="P34" s="7"/>
      <c r="Q34" s="35"/>
      <c r="R34" s="35"/>
      <c r="S34" s="7"/>
      <c r="T34" s="39"/>
      <c r="U34" s="39"/>
      <c r="V34" s="8"/>
      <c r="W34" s="7"/>
      <c r="X34" s="6"/>
    </row>
    <row r="35" spans="1:24" ht="12.75">
      <c r="A35" s="22"/>
      <c r="B35" s="22"/>
      <c r="C35" s="33" t="s">
        <v>46</v>
      </c>
      <c r="D35" s="39"/>
      <c r="E35" s="43"/>
      <c r="F35" s="39"/>
      <c r="G35" s="43"/>
      <c r="H35" s="39">
        <v>2146900000</v>
      </c>
      <c r="I35" s="43"/>
      <c r="J35" s="39"/>
      <c r="K35" s="43"/>
      <c r="L35" s="39"/>
      <c r="M35" s="43"/>
      <c r="N35" s="39">
        <v>1858900000</v>
      </c>
      <c r="O35" s="29"/>
      <c r="P35" s="31" t="s">
        <v>47</v>
      </c>
      <c r="Q35" s="7"/>
      <c r="R35" s="7"/>
      <c r="S35" s="7"/>
      <c r="T35" s="39"/>
      <c r="U35" s="39"/>
      <c r="V35" s="8"/>
      <c r="W35" s="7"/>
      <c r="X35" s="6"/>
    </row>
    <row r="36" spans="1:24" ht="12.75">
      <c r="A36" s="22"/>
      <c r="B36" s="22"/>
      <c r="C36" s="33" t="s">
        <v>48</v>
      </c>
      <c r="D36" s="39"/>
      <c r="E36" s="43"/>
      <c r="F36" s="39"/>
      <c r="G36" s="43"/>
      <c r="H36" s="37">
        <v>20975346961</v>
      </c>
      <c r="I36" s="43"/>
      <c r="J36" s="39"/>
      <c r="K36" s="43"/>
      <c r="L36" s="39"/>
      <c r="M36" s="43"/>
      <c r="N36" s="37">
        <v>19018465154</v>
      </c>
      <c r="O36" s="29"/>
      <c r="P36" s="36" t="s">
        <v>49</v>
      </c>
      <c r="Q36" s="40"/>
      <c r="R36" s="40"/>
      <c r="S36" s="7"/>
      <c r="T36" s="39"/>
      <c r="U36" s="39"/>
      <c r="V36" s="8"/>
      <c r="W36" s="7"/>
      <c r="X36" s="6"/>
    </row>
    <row r="37" spans="1:24" ht="13.5" thickBot="1">
      <c r="A37" s="22"/>
      <c r="B37" s="22"/>
      <c r="C37" s="7"/>
      <c r="D37" s="39"/>
      <c r="E37" s="43"/>
      <c r="F37" s="39"/>
      <c r="G37" s="43"/>
      <c r="H37" s="41">
        <f>SUM(H35:H36)</f>
        <v>23122246961</v>
      </c>
      <c r="I37" s="43"/>
      <c r="J37" s="39"/>
      <c r="K37" s="43"/>
      <c r="L37" s="39"/>
      <c r="M37" s="43"/>
      <c r="N37" s="41">
        <f>SUM(N35:N36)</f>
        <v>20877365154</v>
      </c>
      <c r="O37" s="29"/>
      <c r="P37" s="35" t="s">
        <v>50</v>
      </c>
      <c r="Q37" s="35"/>
      <c r="R37" s="35"/>
      <c r="S37" s="39">
        <v>1472996890</v>
      </c>
      <c r="T37" s="46"/>
      <c r="U37" s="46"/>
      <c r="V37" s="8"/>
      <c r="W37" s="39">
        <v>1472996890</v>
      </c>
      <c r="X37" s="6"/>
    </row>
    <row r="38" spans="1:24" ht="14.25" thickBot="1" thickTop="1">
      <c r="A38" s="22"/>
      <c r="B38" s="22"/>
      <c r="C38" s="40" t="s">
        <v>51</v>
      </c>
      <c r="D38" s="39"/>
      <c r="E38" s="43"/>
      <c r="F38" s="39"/>
      <c r="G38" s="43"/>
      <c r="H38" s="38">
        <f>H37+H31</f>
        <v>85022184424</v>
      </c>
      <c r="I38" s="43"/>
      <c r="J38" s="39"/>
      <c r="K38" s="43"/>
      <c r="L38" s="39"/>
      <c r="M38" s="43"/>
      <c r="N38" s="38">
        <f>N30+N37+N20</f>
        <v>60427579262</v>
      </c>
      <c r="O38" s="29"/>
      <c r="P38" s="36" t="s">
        <v>52</v>
      </c>
      <c r="Q38" s="31"/>
      <c r="R38" s="31"/>
      <c r="S38" s="37">
        <v>5862544165</v>
      </c>
      <c r="T38" s="39"/>
      <c r="U38" s="39"/>
      <c r="V38" s="8"/>
      <c r="W38" s="37">
        <v>3229731061</v>
      </c>
      <c r="X38" s="6"/>
    </row>
    <row r="39" spans="1:24" ht="14.25" thickBot="1" thickTop="1">
      <c r="A39" s="22"/>
      <c r="B39" s="22"/>
      <c r="C39" s="40"/>
      <c r="D39" s="39"/>
      <c r="E39" s="43"/>
      <c r="F39" s="39"/>
      <c r="G39" s="43"/>
      <c r="H39" s="39"/>
      <c r="I39" s="43"/>
      <c r="J39" s="39"/>
      <c r="K39" s="43"/>
      <c r="L39" s="39"/>
      <c r="M39" s="43"/>
      <c r="N39" s="39"/>
      <c r="O39" s="29"/>
      <c r="P39" s="40" t="s">
        <v>20</v>
      </c>
      <c r="Q39" s="31"/>
      <c r="R39" s="31"/>
      <c r="S39" s="41">
        <f>SUM(S37:S38)</f>
        <v>7335541055</v>
      </c>
      <c r="T39" s="39"/>
      <c r="U39" s="39"/>
      <c r="V39" s="8"/>
      <c r="W39" s="41">
        <f>SUM(W37:W38)</f>
        <v>4702727951</v>
      </c>
      <c r="X39" s="6"/>
    </row>
    <row r="40" spans="1:24" ht="13.5" thickTop="1">
      <c r="A40" s="22"/>
      <c r="B40" s="22"/>
      <c r="C40" s="31" t="s">
        <v>53</v>
      </c>
      <c r="D40" s="39"/>
      <c r="E40" s="43"/>
      <c r="F40" s="39"/>
      <c r="G40" s="43"/>
      <c r="H40" s="39"/>
      <c r="I40" s="43"/>
      <c r="J40" s="39"/>
      <c r="K40" s="43"/>
      <c r="L40" s="39"/>
      <c r="M40" s="43"/>
      <c r="N40" s="39"/>
      <c r="O40" s="29"/>
      <c r="P40" s="7"/>
      <c r="Q40" s="36"/>
      <c r="R40" s="36"/>
      <c r="S40" s="7"/>
      <c r="T40" s="39"/>
      <c r="U40" s="39"/>
      <c r="V40" s="8"/>
      <c r="W40" s="7"/>
      <c r="X40" s="6"/>
    </row>
    <row r="41" spans="1:24" ht="12.75">
      <c r="A41" s="22"/>
      <c r="B41" s="22"/>
      <c r="C41" s="34" t="s">
        <v>54</v>
      </c>
      <c r="D41" s="39"/>
      <c r="E41" s="43"/>
      <c r="F41" s="39"/>
      <c r="G41" s="43"/>
      <c r="H41" s="7"/>
      <c r="I41" s="43"/>
      <c r="J41" s="39"/>
      <c r="K41" s="43"/>
      <c r="L41" s="39"/>
      <c r="M41" s="43"/>
      <c r="N41" s="7"/>
      <c r="O41" s="29"/>
      <c r="P41" s="31" t="s">
        <v>55</v>
      </c>
      <c r="Q41" s="35"/>
      <c r="R41" s="35"/>
      <c r="S41" s="7"/>
      <c r="T41" s="39"/>
      <c r="U41" s="39"/>
      <c r="V41" s="8"/>
      <c r="W41" s="7"/>
      <c r="X41" s="6"/>
    </row>
    <row r="42" spans="1:24" ht="12.75">
      <c r="A42" s="22"/>
      <c r="B42" s="22"/>
      <c r="C42" s="33" t="s">
        <v>56</v>
      </c>
      <c r="D42" s="39"/>
      <c r="E42" s="43"/>
      <c r="F42" s="39"/>
      <c r="G42" s="43"/>
      <c r="H42" s="39">
        <v>5763527939</v>
      </c>
      <c r="I42" s="43"/>
      <c r="J42" s="39"/>
      <c r="K42" s="43"/>
      <c r="L42" s="39"/>
      <c r="M42" s="43"/>
      <c r="N42" s="39">
        <v>8057345832</v>
      </c>
      <c r="O42" s="29"/>
      <c r="P42" s="34" t="s">
        <v>57</v>
      </c>
      <c r="Q42" s="36"/>
      <c r="R42" s="36"/>
      <c r="S42" s="7"/>
      <c r="T42" s="39"/>
      <c r="U42" s="39"/>
      <c r="V42" s="8"/>
      <c r="W42" s="7"/>
      <c r="X42" s="6"/>
    </row>
    <row r="43" spans="1:24" ht="12.75">
      <c r="A43" s="22"/>
      <c r="B43" s="22"/>
      <c r="C43" s="33" t="s">
        <v>58</v>
      </c>
      <c r="D43" s="39"/>
      <c r="E43" s="43"/>
      <c r="F43" s="39"/>
      <c r="G43" s="43"/>
      <c r="H43" s="39">
        <v>21940425494</v>
      </c>
      <c r="I43" s="43"/>
      <c r="J43" s="39"/>
      <c r="K43" s="43"/>
      <c r="L43" s="39"/>
      <c r="M43" s="43"/>
      <c r="N43" s="39">
        <v>11402192177</v>
      </c>
      <c r="O43" s="29"/>
      <c r="P43" s="36" t="s">
        <v>59</v>
      </c>
      <c r="Q43" s="40"/>
      <c r="R43" s="40"/>
      <c r="S43" s="32">
        <v>10340000</v>
      </c>
      <c r="T43" s="39"/>
      <c r="U43" s="39"/>
      <c r="V43" s="8"/>
      <c r="W43" s="32">
        <v>0</v>
      </c>
      <c r="X43" s="6"/>
    </row>
    <row r="44" spans="1:24" ht="12.75">
      <c r="A44" s="22"/>
      <c r="B44" s="22"/>
      <c r="C44" s="33" t="s">
        <v>60</v>
      </c>
      <c r="D44" s="39"/>
      <c r="E44" s="43"/>
      <c r="F44" s="39"/>
      <c r="G44" s="43"/>
      <c r="I44" s="43"/>
      <c r="J44" s="39"/>
      <c r="K44" s="43"/>
      <c r="L44" s="39"/>
      <c r="M44" s="43"/>
      <c r="O44" s="29"/>
      <c r="P44" s="36" t="s">
        <v>61</v>
      </c>
      <c r="Q44" s="7"/>
      <c r="R44" s="36"/>
      <c r="S44" s="39">
        <v>54924895009</v>
      </c>
      <c r="T44" s="39"/>
      <c r="U44" s="7"/>
      <c r="V44" s="8"/>
      <c r="W44" s="39">
        <v>10383937</v>
      </c>
      <c r="X44" s="6"/>
    </row>
    <row r="45" spans="1:24" ht="12.75">
      <c r="A45" s="22"/>
      <c r="B45" s="22"/>
      <c r="C45" s="47" t="s">
        <v>62</v>
      </c>
      <c r="D45" s="39"/>
      <c r="E45" s="43"/>
      <c r="F45" s="39"/>
      <c r="G45" s="43"/>
      <c r="H45" s="39">
        <v>14049810083</v>
      </c>
      <c r="I45" s="43"/>
      <c r="J45" s="39"/>
      <c r="K45" s="43"/>
      <c r="L45" s="39"/>
      <c r="M45" s="43"/>
      <c r="N45" s="39">
        <v>21127481890</v>
      </c>
      <c r="O45" s="29"/>
      <c r="P45" s="36" t="s">
        <v>63</v>
      </c>
      <c r="Q45" s="39">
        <v>0</v>
      </c>
      <c r="R45" s="31"/>
      <c r="S45" s="7"/>
      <c r="T45" s="39"/>
      <c r="U45" s="39">
        <v>614806942</v>
      </c>
      <c r="V45" s="8"/>
      <c r="W45" s="7"/>
      <c r="X45" s="6"/>
    </row>
    <row r="46" spans="1:24" ht="13.5" thickBot="1">
      <c r="A46" s="22"/>
      <c r="B46" s="22"/>
      <c r="D46" s="39"/>
      <c r="E46" s="43"/>
      <c r="F46" s="39"/>
      <c r="G46" s="43"/>
      <c r="H46" s="41">
        <f>SUM(H42:H45)</f>
        <v>41753763516</v>
      </c>
      <c r="I46" s="43"/>
      <c r="J46" s="39"/>
      <c r="K46" s="43"/>
      <c r="L46" s="39"/>
      <c r="M46" s="43"/>
      <c r="N46" s="41">
        <f>SUM(N42:N45)</f>
        <v>40587019899</v>
      </c>
      <c r="O46" s="29"/>
      <c r="P46" s="47" t="s">
        <v>64</v>
      </c>
      <c r="Q46" s="37">
        <v>0</v>
      </c>
      <c r="R46" s="36"/>
      <c r="S46" s="39">
        <f>Q45-Q46</f>
        <v>0</v>
      </c>
      <c r="T46" s="39"/>
      <c r="U46" s="37">
        <v>2067781</v>
      </c>
      <c r="V46" s="36"/>
      <c r="W46" s="39">
        <f>U45-U46</f>
        <v>612739161</v>
      </c>
      <c r="X46" s="6"/>
    </row>
    <row r="47" spans="1:24" ht="13.5" thickTop="1">
      <c r="A47" s="22"/>
      <c r="B47" s="22"/>
      <c r="C47" s="33"/>
      <c r="D47" s="39"/>
      <c r="E47" s="43"/>
      <c r="F47" s="39"/>
      <c r="G47" s="43"/>
      <c r="I47" s="43"/>
      <c r="J47" s="39"/>
      <c r="K47" s="43"/>
      <c r="L47" s="39"/>
      <c r="M47" s="43"/>
      <c r="O47" s="29"/>
      <c r="P47" s="36" t="s">
        <v>65</v>
      </c>
      <c r="Q47" s="7"/>
      <c r="R47" s="36"/>
      <c r="S47" s="37">
        <v>616000</v>
      </c>
      <c r="T47" s="48"/>
      <c r="U47" s="7"/>
      <c r="V47" s="36"/>
      <c r="W47" s="37">
        <v>10270516</v>
      </c>
      <c r="X47" s="6"/>
    </row>
    <row r="48" spans="1:24" ht="13.5" thickBot="1">
      <c r="A48" s="22"/>
      <c r="B48" s="22"/>
      <c r="C48" s="34" t="s">
        <v>66</v>
      </c>
      <c r="D48" s="39"/>
      <c r="E48" s="43"/>
      <c r="F48" s="39"/>
      <c r="G48" s="43"/>
      <c r="H48" s="7"/>
      <c r="I48" s="43"/>
      <c r="J48" s="39"/>
      <c r="K48" s="43"/>
      <c r="L48" s="39"/>
      <c r="M48" s="43"/>
      <c r="N48" s="7"/>
      <c r="O48" s="29"/>
      <c r="P48" s="7"/>
      <c r="Q48" s="7"/>
      <c r="R48" s="47"/>
      <c r="S48" s="41">
        <f>SUM(S43:S47)</f>
        <v>54935851009</v>
      </c>
      <c r="T48" s="49"/>
      <c r="U48" s="7"/>
      <c r="V48" s="47"/>
      <c r="W48" s="41">
        <f>SUM(W44:W47)</f>
        <v>633393614</v>
      </c>
      <c r="X48" s="6"/>
    </row>
    <row r="49" spans="1:24" ht="13.5" thickTop="1">
      <c r="A49" s="22"/>
      <c r="B49" s="22"/>
      <c r="C49" s="33" t="s">
        <v>67</v>
      </c>
      <c r="D49" s="50"/>
      <c r="E49" s="8"/>
      <c r="F49" s="39">
        <v>55985987619</v>
      </c>
      <c r="G49" s="8"/>
      <c r="H49" s="50"/>
      <c r="I49" s="8"/>
      <c r="J49" s="50"/>
      <c r="K49" s="8"/>
      <c r="L49" s="39">
        <v>40433003115</v>
      </c>
      <c r="M49" s="8"/>
      <c r="N49" s="50"/>
      <c r="O49" s="29"/>
      <c r="P49" s="7"/>
      <c r="Q49" s="36"/>
      <c r="R49" s="36"/>
      <c r="S49" s="7"/>
      <c r="T49" s="39"/>
      <c r="U49" s="36"/>
      <c r="V49" s="36"/>
      <c r="W49" s="7"/>
      <c r="X49" s="6"/>
    </row>
    <row r="50" spans="1:24" ht="12.75">
      <c r="A50" s="22"/>
      <c r="B50" s="22"/>
      <c r="C50" s="47" t="s">
        <v>68</v>
      </c>
      <c r="D50" s="39"/>
      <c r="E50" s="8"/>
      <c r="F50" s="37">
        <v>2357787401</v>
      </c>
      <c r="G50" s="8"/>
      <c r="H50" s="39">
        <f>F49-F50</f>
        <v>53628200218</v>
      </c>
      <c r="I50" s="8"/>
      <c r="J50" s="39"/>
      <c r="K50" s="8"/>
      <c r="L50" s="37">
        <v>1955878885</v>
      </c>
      <c r="M50" s="8"/>
      <c r="N50" s="39">
        <f>L49-L50</f>
        <v>38477124230</v>
      </c>
      <c r="O50" s="29"/>
      <c r="P50" s="34" t="s">
        <v>69</v>
      </c>
      <c r="Q50" s="7"/>
      <c r="R50" s="7"/>
      <c r="S50" s="7"/>
      <c r="T50" s="39"/>
      <c r="U50" s="7"/>
      <c r="V50" s="7"/>
      <c r="W50" s="7"/>
      <c r="X50" s="6"/>
    </row>
    <row r="51" spans="1:24" ht="12.75">
      <c r="A51" s="22"/>
      <c r="B51" s="22"/>
      <c r="C51" s="33" t="s">
        <v>70</v>
      </c>
      <c r="D51" s="39"/>
      <c r="E51" s="8"/>
      <c r="F51" s="7"/>
      <c r="G51" s="8"/>
      <c r="H51" s="39"/>
      <c r="I51" s="8"/>
      <c r="J51" s="39"/>
      <c r="K51" s="8"/>
      <c r="L51" s="7"/>
      <c r="M51" s="8"/>
      <c r="N51" s="7"/>
      <c r="O51" s="29"/>
      <c r="P51" s="36" t="s">
        <v>71</v>
      </c>
      <c r="Q51" s="7"/>
      <c r="R51" s="7"/>
      <c r="S51" s="39">
        <v>15622920990</v>
      </c>
      <c r="T51" s="39"/>
      <c r="U51" s="7"/>
      <c r="V51" s="7"/>
      <c r="W51" s="39">
        <v>27045356464</v>
      </c>
      <c r="X51" s="6"/>
    </row>
    <row r="52" spans="1:24" ht="12.75">
      <c r="A52" s="22"/>
      <c r="B52" s="22"/>
      <c r="C52" s="51" t="s">
        <v>72</v>
      </c>
      <c r="D52" s="39"/>
      <c r="E52" s="8"/>
      <c r="F52" s="39"/>
      <c r="G52" s="8"/>
      <c r="H52" s="39">
        <v>174505186</v>
      </c>
      <c r="I52" s="8"/>
      <c r="J52" s="39"/>
      <c r="K52" s="8"/>
      <c r="L52" s="39"/>
      <c r="M52" s="8"/>
      <c r="N52" s="39">
        <v>6448490</v>
      </c>
      <c r="O52" s="29"/>
      <c r="P52" s="36" t="s">
        <v>73</v>
      </c>
      <c r="Q52" s="52">
        <v>683442041</v>
      </c>
      <c r="R52" s="34"/>
      <c r="S52" s="39"/>
      <c r="T52" s="48"/>
      <c r="U52" s="52">
        <v>1279327263</v>
      </c>
      <c r="V52" s="34"/>
      <c r="W52" s="39"/>
      <c r="X52" s="6"/>
    </row>
    <row r="53" spans="1:24" ht="12.75">
      <c r="A53" s="22"/>
      <c r="B53" s="22"/>
      <c r="C53" s="33" t="s">
        <v>74</v>
      </c>
      <c r="D53" s="39"/>
      <c r="E53" s="8"/>
      <c r="F53" s="39"/>
      <c r="G53" s="8"/>
      <c r="H53" s="32">
        <v>1306023</v>
      </c>
      <c r="I53" s="8"/>
      <c r="J53" s="39"/>
      <c r="K53" s="8"/>
      <c r="L53" s="39"/>
      <c r="M53" s="8"/>
      <c r="N53" s="39">
        <v>1306023</v>
      </c>
      <c r="O53" s="29"/>
      <c r="P53" s="47" t="s">
        <v>64</v>
      </c>
      <c r="Q53" s="53">
        <v>3111372</v>
      </c>
      <c r="R53" s="36"/>
      <c r="S53" s="39">
        <f>Q52-Q53</f>
        <v>680330669</v>
      </c>
      <c r="T53" s="39"/>
      <c r="U53" s="53">
        <v>32601812</v>
      </c>
      <c r="V53" s="36"/>
      <c r="W53" s="39">
        <f>U52-U53</f>
        <v>1246725451</v>
      </c>
      <c r="X53" s="6"/>
    </row>
    <row r="54" spans="1:24" ht="12.75">
      <c r="A54" s="22"/>
      <c r="B54" s="22"/>
      <c r="C54" s="33" t="s">
        <v>75</v>
      </c>
      <c r="D54" s="39"/>
      <c r="E54" s="8"/>
      <c r="F54" s="39"/>
      <c r="G54" s="8"/>
      <c r="H54" s="39"/>
      <c r="I54" s="8"/>
      <c r="J54" s="39"/>
      <c r="K54" s="8"/>
      <c r="L54" s="39"/>
      <c r="M54" s="8"/>
      <c r="N54" s="7"/>
      <c r="O54" s="29"/>
      <c r="P54" s="36" t="s">
        <v>76</v>
      </c>
      <c r="Q54" s="7"/>
      <c r="R54" s="36"/>
      <c r="S54" s="39">
        <v>50341956119</v>
      </c>
      <c r="T54" s="39"/>
      <c r="U54" s="7"/>
      <c r="V54" s="36"/>
      <c r="W54" s="39">
        <v>69192699594</v>
      </c>
      <c r="X54" s="6"/>
    </row>
    <row r="55" spans="1:24" ht="12.75">
      <c r="A55" s="22"/>
      <c r="B55" s="22"/>
      <c r="C55" s="47" t="s">
        <v>77</v>
      </c>
      <c r="D55" s="39"/>
      <c r="E55" s="8"/>
      <c r="F55" s="39"/>
      <c r="G55" s="8"/>
      <c r="H55" s="39">
        <v>445620577</v>
      </c>
      <c r="I55" s="8"/>
      <c r="J55" s="39"/>
      <c r="K55" s="8"/>
      <c r="L55" s="39"/>
      <c r="M55" s="8"/>
      <c r="N55" s="32">
        <v>563898577</v>
      </c>
      <c r="O55" s="29"/>
      <c r="P55" s="36" t="s">
        <v>78</v>
      </c>
      <c r="Q55" s="47"/>
      <c r="R55" s="47"/>
      <c r="S55" s="39">
        <v>167979053</v>
      </c>
      <c r="T55" s="39"/>
      <c r="U55" s="47"/>
      <c r="V55" s="47"/>
      <c r="W55" s="39">
        <v>98189288</v>
      </c>
      <c r="X55" s="6"/>
    </row>
    <row r="56" spans="1:24" ht="12.75">
      <c r="A56" s="22"/>
      <c r="B56" s="22"/>
      <c r="C56" s="33" t="s">
        <v>79</v>
      </c>
      <c r="D56" s="39"/>
      <c r="E56" s="8"/>
      <c r="F56" s="39"/>
      <c r="G56" s="8"/>
      <c r="H56" s="39">
        <v>91328000</v>
      </c>
      <c r="I56" s="8"/>
      <c r="J56" s="39"/>
      <c r="K56" s="8"/>
      <c r="L56" s="39"/>
      <c r="M56" s="8"/>
      <c r="N56" s="39">
        <v>110508000</v>
      </c>
      <c r="O56" s="29"/>
      <c r="P56" s="36" t="s">
        <v>80</v>
      </c>
      <c r="Q56" s="36"/>
      <c r="R56" s="36"/>
      <c r="S56" s="39">
        <v>17941818337</v>
      </c>
      <c r="T56" s="39"/>
      <c r="U56" s="36"/>
      <c r="V56" s="36"/>
      <c r="W56" s="39">
        <v>17031726570</v>
      </c>
      <c r="X56" s="6"/>
    </row>
    <row r="57" spans="1:24" ht="12.75">
      <c r="A57" s="22"/>
      <c r="B57" s="22"/>
      <c r="C57" s="33" t="s">
        <v>81</v>
      </c>
      <c r="D57" s="39"/>
      <c r="E57" s="8"/>
      <c r="F57" s="39">
        <v>654980741</v>
      </c>
      <c r="G57" s="8"/>
      <c r="H57" s="39"/>
      <c r="I57" s="8"/>
      <c r="J57" s="39"/>
      <c r="K57" s="8"/>
      <c r="L57" s="39">
        <v>694121115</v>
      </c>
      <c r="M57" s="8"/>
      <c r="N57" s="39"/>
      <c r="O57" s="29"/>
      <c r="P57" s="36" t="s">
        <v>82</v>
      </c>
      <c r="Q57" s="36"/>
      <c r="R57" s="36"/>
      <c r="S57" s="39">
        <v>542294305</v>
      </c>
      <c r="T57" s="39"/>
      <c r="U57" s="36"/>
      <c r="V57" s="36"/>
      <c r="W57" s="39">
        <v>519067508</v>
      </c>
      <c r="X57" s="6"/>
    </row>
    <row r="58" spans="1:24" ht="12.75">
      <c r="A58" s="22"/>
      <c r="B58" s="22"/>
      <c r="C58" s="47" t="s">
        <v>83</v>
      </c>
      <c r="D58" s="39"/>
      <c r="E58" s="8"/>
      <c r="F58" s="39">
        <v>654980741</v>
      </c>
      <c r="G58" s="8"/>
      <c r="H58" s="39">
        <f>F57-F58</f>
        <v>0</v>
      </c>
      <c r="I58" s="8"/>
      <c r="J58" s="39"/>
      <c r="K58" s="8"/>
      <c r="L58" s="39">
        <v>694121115</v>
      </c>
      <c r="M58" s="8"/>
      <c r="N58" s="39">
        <f>L57-L58</f>
        <v>0</v>
      </c>
      <c r="O58" s="29"/>
      <c r="P58" s="36" t="s">
        <v>84</v>
      </c>
      <c r="Q58" s="36"/>
      <c r="R58" s="36"/>
      <c r="S58" s="39"/>
      <c r="T58" s="39"/>
      <c r="U58" s="36"/>
      <c r="V58" s="36"/>
      <c r="W58" s="39"/>
      <c r="X58" s="6"/>
    </row>
    <row r="59" spans="1:24" ht="12.75">
      <c r="A59" s="22"/>
      <c r="B59" s="22"/>
      <c r="C59" s="33" t="s">
        <v>85</v>
      </c>
      <c r="D59" s="39"/>
      <c r="E59" s="8"/>
      <c r="F59" s="39"/>
      <c r="G59" s="8"/>
      <c r="H59" s="32">
        <v>23070709566</v>
      </c>
      <c r="I59" s="8"/>
      <c r="J59" s="39"/>
      <c r="K59" s="8"/>
      <c r="L59" s="39"/>
      <c r="M59" s="8"/>
      <c r="N59" s="54">
        <v>21065439629</v>
      </c>
      <c r="O59" s="55"/>
      <c r="P59" s="35" t="s">
        <v>86</v>
      </c>
      <c r="Q59" s="36"/>
      <c r="R59" s="36"/>
      <c r="S59" s="39">
        <v>0</v>
      </c>
      <c r="T59" s="39"/>
      <c r="U59" s="36"/>
      <c r="V59" s="36"/>
      <c r="W59" s="39">
        <v>408030670</v>
      </c>
      <c r="X59" s="6"/>
    </row>
    <row r="60" spans="1:24" ht="12.75">
      <c r="A60" s="22"/>
      <c r="B60" s="22"/>
      <c r="C60" s="33" t="s">
        <v>87</v>
      </c>
      <c r="D60" s="39"/>
      <c r="E60" s="8"/>
      <c r="F60" s="39"/>
      <c r="G60" s="8"/>
      <c r="H60" s="37">
        <v>31769412</v>
      </c>
      <c r="I60" s="8"/>
      <c r="J60" s="39"/>
      <c r="K60" s="8"/>
      <c r="L60" s="39"/>
      <c r="M60" s="8"/>
      <c r="N60" s="32">
        <v>33617146</v>
      </c>
      <c r="O60" s="29"/>
      <c r="P60" s="36" t="s">
        <v>88</v>
      </c>
      <c r="Q60" s="36"/>
      <c r="R60" s="36"/>
      <c r="S60" s="56">
        <v>16000000000</v>
      </c>
      <c r="T60" s="39"/>
      <c r="U60" s="36"/>
      <c r="V60" s="36"/>
      <c r="W60" s="56">
        <v>11400000000</v>
      </c>
      <c r="X60" s="6"/>
    </row>
    <row r="61" spans="1:24" ht="13.5" thickBot="1">
      <c r="A61" s="22"/>
      <c r="B61" s="22"/>
      <c r="C61" s="7"/>
      <c r="D61" s="39"/>
      <c r="E61" s="8"/>
      <c r="F61" s="39"/>
      <c r="G61" s="8"/>
      <c r="H61" s="41">
        <f>SUM(H50:H60)</f>
        <v>77443438982</v>
      </c>
      <c r="I61" s="8"/>
      <c r="J61" s="39"/>
      <c r="K61" s="8"/>
      <c r="L61" s="39"/>
      <c r="M61" s="8"/>
      <c r="N61" s="41">
        <f>SUM(N50:N60)</f>
        <v>60258342095</v>
      </c>
      <c r="O61" s="29"/>
      <c r="P61" s="36" t="s">
        <v>89</v>
      </c>
      <c r="Q61" s="7"/>
      <c r="R61" s="7"/>
      <c r="S61" s="37">
        <v>767220070</v>
      </c>
      <c r="T61" s="39"/>
      <c r="U61" s="7"/>
      <c r="V61" s="7"/>
      <c r="W61" s="37">
        <v>31895217</v>
      </c>
      <c r="X61" s="6"/>
    </row>
    <row r="62" spans="1:24" ht="14.25" thickBot="1" thickTop="1">
      <c r="A62" s="22"/>
      <c r="B62" s="22"/>
      <c r="C62" s="34" t="s">
        <v>90</v>
      </c>
      <c r="D62" s="39"/>
      <c r="E62" s="8"/>
      <c r="F62" s="39"/>
      <c r="G62" s="8"/>
      <c r="H62" s="7"/>
      <c r="I62" s="8"/>
      <c r="J62" s="39"/>
      <c r="K62" s="8"/>
      <c r="L62" s="39"/>
      <c r="M62" s="8"/>
      <c r="N62" s="7"/>
      <c r="O62" s="29"/>
      <c r="P62" s="7"/>
      <c r="Q62" s="35"/>
      <c r="R62" s="35"/>
      <c r="S62" s="38">
        <f>SUM(S51:S61)</f>
        <v>102064519543</v>
      </c>
      <c r="T62" s="39"/>
      <c r="U62" s="35"/>
      <c r="V62" s="35"/>
      <c r="W62" s="38">
        <f>SUM(W51:W61)</f>
        <v>126973690762</v>
      </c>
      <c r="X62" s="6"/>
    </row>
    <row r="63" spans="1:24" ht="14.25" thickBot="1" thickTop="1">
      <c r="A63" s="22"/>
      <c r="B63" s="22"/>
      <c r="C63" s="33" t="s">
        <v>91</v>
      </c>
      <c r="D63" s="39"/>
      <c r="E63" s="8"/>
      <c r="F63" s="39"/>
      <c r="G63" s="8"/>
      <c r="H63" s="39">
        <v>50009164</v>
      </c>
      <c r="I63" s="8"/>
      <c r="J63" s="39"/>
      <c r="K63" s="8"/>
      <c r="L63" s="39"/>
      <c r="M63" s="8"/>
      <c r="N63" s="39">
        <v>52906630</v>
      </c>
      <c r="O63" s="29"/>
      <c r="P63" s="40" t="s">
        <v>92</v>
      </c>
      <c r="Q63" s="36"/>
      <c r="R63" s="36"/>
      <c r="S63" s="38">
        <f>S48+S62</f>
        <v>157000370552</v>
      </c>
      <c r="T63" s="39"/>
      <c r="U63" s="36"/>
      <c r="V63" s="36"/>
      <c r="W63" s="38">
        <f>W48+W62</f>
        <v>127607084376</v>
      </c>
      <c r="X63" s="6"/>
    </row>
    <row r="64" spans="1:24" ht="13.5" thickTop="1">
      <c r="A64" s="22"/>
      <c r="B64" s="22"/>
      <c r="C64" s="33" t="s">
        <v>93</v>
      </c>
      <c r="D64" s="39"/>
      <c r="E64" s="8"/>
      <c r="F64" s="39"/>
      <c r="G64" s="8"/>
      <c r="H64" s="37">
        <v>1418353500</v>
      </c>
      <c r="I64" s="8"/>
      <c r="J64" s="39"/>
      <c r="K64" s="8"/>
      <c r="L64" s="39"/>
      <c r="M64" s="8"/>
      <c r="N64" s="37">
        <v>593168091</v>
      </c>
      <c r="O64" s="29"/>
      <c r="P64" s="7"/>
      <c r="Q64" s="7"/>
      <c r="R64" s="7"/>
      <c r="S64" s="7"/>
      <c r="T64" s="39"/>
      <c r="U64" s="7"/>
      <c r="V64" s="7"/>
      <c r="W64" s="7"/>
      <c r="X64" s="6"/>
    </row>
    <row r="65" spans="1:24" ht="13.5" thickBot="1">
      <c r="A65" s="22"/>
      <c r="B65" s="22"/>
      <c r="C65" s="7"/>
      <c r="D65" s="39"/>
      <c r="E65" s="8"/>
      <c r="F65" s="39"/>
      <c r="G65" s="8"/>
      <c r="H65" s="41">
        <f>SUM(H63:H64)</f>
        <v>1468362664</v>
      </c>
      <c r="I65" s="8"/>
      <c r="J65" s="39"/>
      <c r="K65" s="8"/>
      <c r="L65" s="39"/>
      <c r="M65" s="8"/>
      <c r="N65" s="41">
        <f>SUM(N63:N64)</f>
        <v>646074721</v>
      </c>
      <c r="O65" s="29"/>
      <c r="P65" s="7"/>
      <c r="Q65" s="40"/>
      <c r="R65" s="40"/>
      <c r="S65" s="39"/>
      <c r="T65" s="39"/>
      <c r="U65" s="39"/>
      <c r="V65" s="8"/>
      <c r="W65" s="39"/>
      <c r="X65" s="6"/>
    </row>
    <row r="66" spans="1:24" ht="14.25" thickBot="1" thickTop="1">
      <c r="A66" s="22"/>
      <c r="B66" s="22"/>
      <c r="C66" s="40" t="s">
        <v>94</v>
      </c>
      <c r="D66" s="39"/>
      <c r="E66" s="8"/>
      <c r="F66" s="39"/>
      <c r="G66" s="8"/>
      <c r="H66" s="38">
        <f>H65+H61+H46</f>
        <v>120665565162</v>
      </c>
      <c r="I66" s="8"/>
      <c r="J66" s="39"/>
      <c r="K66" s="8"/>
      <c r="L66" s="39"/>
      <c r="M66" s="8"/>
      <c r="N66" s="38">
        <f>N65+N61+N46</f>
        <v>101491436715</v>
      </c>
      <c r="O66" s="29"/>
      <c r="P66" s="7"/>
      <c r="Q66" s="40"/>
      <c r="R66" s="40"/>
      <c r="S66" s="39"/>
      <c r="T66" s="39"/>
      <c r="U66" s="39"/>
      <c r="V66" s="8"/>
      <c r="W66" s="39"/>
      <c r="X66" s="6"/>
    </row>
    <row r="67" spans="1:24" ht="13.5" thickTop="1">
      <c r="A67" s="22"/>
      <c r="B67" s="22"/>
      <c r="C67" s="7"/>
      <c r="D67" s="39"/>
      <c r="E67" s="8"/>
      <c r="F67" s="39"/>
      <c r="G67" s="8"/>
      <c r="H67" s="39"/>
      <c r="I67" s="8"/>
      <c r="J67" s="39"/>
      <c r="K67" s="8"/>
      <c r="L67" s="39"/>
      <c r="M67" s="8"/>
      <c r="N67" s="39"/>
      <c r="O67" s="29"/>
      <c r="P67" s="7"/>
      <c r="Q67" s="7"/>
      <c r="R67" s="7"/>
      <c r="S67" s="39"/>
      <c r="T67" s="39"/>
      <c r="U67" s="39"/>
      <c r="V67" s="8"/>
      <c r="W67" s="39"/>
      <c r="X67" s="6"/>
    </row>
    <row r="68" spans="1:24" ht="12.75">
      <c r="A68" s="22"/>
      <c r="B68" s="22"/>
      <c r="C68" s="31" t="s">
        <v>95</v>
      </c>
      <c r="D68" s="39"/>
      <c r="E68" s="8"/>
      <c r="F68" s="39"/>
      <c r="G68" s="8"/>
      <c r="H68" s="39"/>
      <c r="I68" s="8"/>
      <c r="J68" s="39"/>
      <c r="K68" s="8"/>
      <c r="L68" s="39"/>
      <c r="M68" s="8"/>
      <c r="N68" s="39"/>
      <c r="O68" s="29"/>
      <c r="P68" s="31" t="s">
        <v>96</v>
      </c>
      <c r="Q68" s="31"/>
      <c r="R68" s="31"/>
      <c r="S68" s="7"/>
      <c r="T68" s="39"/>
      <c r="U68" s="39"/>
      <c r="V68" s="8"/>
      <c r="W68" s="7"/>
      <c r="X68" s="6"/>
    </row>
    <row r="69" spans="1:24" ht="12.75">
      <c r="A69" s="22"/>
      <c r="B69" s="22"/>
      <c r="C69" s="33" t="s">
        <v>97</v>
      </c>
      <c r="D69" s="39"/>
      <c r="E69" s="8"/>
      <c r="F69" s="39"/>
      <c r="G69" s="8"/>
      <c r="H69" s="39">
        <v>404820590</v>
      </c>
      <c r="I69" s="8"/>
      <c r="J69" s="39"/>
      <c r="K69" s="8"/>
      <c r="L69" s="39"/>
      <c r="M69" s="8"/>
      <c r="N69" s="39">
        <v>378294549</v>
      </c>
      <c r="O69" s="29"/>
      <c r="P69" s="36" t="s">
        <v>98</v>
      </c>
      <c r="Q69" s="36"/>
      <c r="R69" s="36"/>
      <c r="S69" s="39">
        <v>257158646</v>
      </c>
      <c r="T69" s="39"/>
      <c r="U69" s="39"/>
      <c r="V69" s="8"/>
      <c r="W69" s="39">
        <v>0</v>
      </c>
      <c r="X69" s="6"/>
    </row>
    <row r="70" spans="1:24" ht="12.75">
      <c r="A70" s="22"/>
      <c r="B70" s="22"/>
      <c r="C70" s="33" t="s">
        <v>99</v>
      </c>
      <c r="D70" s="39"/>
      <c r="E70" s="8"/>
      <c r="F70" s="39"/>
      <c r="G70" s="8"/>
      <c r="H70" s="39">
        <v>274569</v>
      </c>
      <c r="I70" s="8"/>
      <c r="J70" s="39"/>
      <c r="K70" s="8"/>
      <c r="L70" s="39"/>
      <c r="M70" s="8"/>
      <c r="N70" s="39">
        <v>17303451</v>
      </c>
      <c r="O70" s="29"/>
      <c r="P70" s="36" t="s">
        <v>100</v>
      </c>
      <c r="Q70" s="36"/>
      <c r="R70" s="36"/>
      <c r="S70" s="39">
        <v>712421316</v>
      </c>
      <c r="T70" s="39"/>
      <c r="U70" s="39"/>
      <c r="V70" s="8"/>
      <c r="W70" s="39">
        <v>500063904</v>
      </c>
      <c r="X70" s="6"/>
    </row>
    <row r="71" spans="1:24" ht="12.75">
      <c r="A71" s="22"/>
      <c r="B71" s="22"/>
      <c r="C71" s="33" t="s">
        <v>101</v>
      </c>
      <c r="D71" s="39"/>
      <c r="E71" s="8"/>
      <c r="F71" s="39"/>
      <c r="G71" s="8"/>
      <c r="H71" s="37">
        <v>456688031</v>
      </c>
      <c r="I71" s="8"/>
      <c r="J71" s="39"/>
      <c r="K71" s="8"/>
      <c r="L71" s="39"/>
      <c r="M71" s="8"/>
      <c r="N71" s="37">
        <v>351238261</v>
      </c>
      <c r="O71" s="29"/>
      <c r="P71" s="36" t="s">
        <v>102</v>
      </c>
      <c r="Q71" s="40"/>
      <c r="R71" s="40"/>
      <c r="S71" s="37">
        <v>8485583803</v>
      </c>
      <c r="T71" s="39"/>
      <c r="U71" s="39"/>
      <c r="V71" s="8"/>
      <c r="W71" s="37">
        <v>9625230478</v>
      </c>
      <c r="X71" s="6"/>
    </row>
    <row r="72" spans="1:24" ht="13.5" thickBot="1">
      <c r="A72" s="22"/>
      <c r="B72" s="22"/>
      <c r="C72" s="40" t="s">
        <v>103</v>
      </c>
      <c r="D72" s="39"/>
      <c r="E72" s="8"/>
      <c r="F72" s="39"/>
      <c r="G72" s="8"/>
      <c r="H72" s="38">
        <f>SUM(H69:H71)</f>
        <v>861783190</v>
      </c>
      <c r="I72" s="8"/>
      <c r="J72" s="39"/>
      <c r="K72" s="8"/>
      <c r="L72" s="39"/>
      <c r="M72" s="8"/>
      <c r="N72" s="38">
        <f>SUM(N69:N71)</f>
        <v>746836261</v>
      </c>
      <c r="O72" s="29"/>
      <c r="P72" s="40" t="s">
        <v>104</v>
      </c>
      <c r="Q72" s="40"/>
      <c r="R72" s="40"/>
      <c r="S72" s="41">
        <f>SUM(S69:S71)</f>
        <v>9455163765</v>
      </c>
      <c r="T72" s="48"/>
      <c r="U72" s="48"/>
      <c r="V72" s="8"/>
      <c r="W72" s="41">
        <f>SUM(W70:W71)</f>
        <v>10125294382</v>
      </c>
      <c r="X72" s="6"/>
    </row>
    <row r="73" spans="1:24" ht="14.25" thickBot="1" thickTop="1">
      <c r="A73" s="22"/>
      <c r="B73" s="22"/>
      <c r="C73" s="57" t="s">
        <v>105</v>
      </c>
      <c r="D73" s="39"/>
      <c r="E73" s="8"/>
      <c r="F73" s="39"/>
      <c r="G73" s="8"/>
      <c r="H73" s="44">
        <f>H72+H66+H38+H16</f>
        <v>206777340135</v>
      </c>
      <c r="I73" s="8"/>
      <c r="J73" s="39"/>
      <c r="K73" s="8"/>
      <c r="L73" s="39"/>
      <c r="M73" s="8"/>
      <c r="N73" s="44">
        <f>N72+N66+N38+N16</f>
        <v>163347261523</v>
      </c>
      <c r="O73" s="29"/>
      <c r="P73" s="40" t="s">
        <v>106</v>
      </c>
      <c r="Q73" s="7"/>
      <c r="R73" s="7"/>
      <c r="S73" s="44">
        <f>S72+S63+S39+S33</f>
        <v>206777340135</v>
      </c>
      <c r="T73" s="39"/>
      <c r="U73" s="39"/>
      <c r="V73" s="8"/>
      <c r="W73" s="44">
        <f>W72+W63+W39+W33</f>
        <v>163347261523</v>
      </c>
      <c r="X73" s="6"/>
    </row>
    <row r="74" spans="1:24" ht="13.5" thickTop="1">
      <c r="A74" s="22"/>
      <c r="B74" s="22"/>
      <c r="C74" s="7"/>
      <c r="D74" s="39"/>
      <c r="E74" s="8"/>
      <c r="F74" s="39"/>
      <c r="G74" s="8"/>
      <c r="H74" s="39"/>
      <c r="I74" s="8"/>
      <c r="J74" s="39"/>
      <c r="K74" s="8"/>
      <c r="L74" s="39"/>
      <c r="M74" s="8"/>
      <c r="N74" s="39"/>
      <c r="O74" s="29"/>
      <c r="P74" s="7"/>
      <c r="Q74" s="7"/>
      <c r="R74" s="7"/>
      <c r="S74" s="39"/>
      <c r="T74" s="39"/>
      <c r="U74" s="39"/>
      <c r="V74" s="8"/>
      <c r="W74" s="39"/>
      <c r="X74" s="6"/>
    </row>
    <row r="75" spans="1:24" ht="12.75">
      <c r="A75" s="22"/>
      <c r="B75" s="22"/>
      <c r="C75" s="31" t="s">
        <v>107</v>
      </c>
      <c r="D75" s="39"/>
      <c r="E75" s="8"/>
      <c r="F75" s="39"/>
      <c r="G75" s="8"/>
      <c r="H75" s="39"/>
      <c r="I75" s="8"/>
      <c r="J75" s="39"/>
      <c r="K75" s="8"/>
      <c r="L75" s="39"/>
      <c r="M75" s="8"/>
      <c r="N75" s="39"/>
      <c r="O75" s="29"/>
      <c r="P75" s="31" t="s">
        <v>107</v>
      </c>
      <c r="Q75" s="31"/>
      <c r="R75" s="31"/>
      <c r="S75" s="39"/>
      <c r="T75" s="39"/>
      <c r="U75" s="39"/>
      <c r="V75" s="8"/>
      <c r="W75" s="39"/>
      <c r="X75" s="6"/>
    </row>
    <row r="76" spans="1:24" ht="12.75">
      <c r="A76" s="22"/>
      <c r="B76" s="22"/>
      <c r="C76" s="36" t="s">
        <v>108</v>
      </c>
      <c r="D76" s="39"/>
      <c r="E76" s="8"/>
      <c r="F76" s="39"/>
      <c r="G76" s="8"/>
      <c r="H76" s="39">
        <v>843671062</v>
      </c>
      <c r="I76" s="8"/>
      <c r="J76" s="39"/>
      <c r="K76" s="8"/>
      <c r="L76" s="39"/>
      <c r="M76" s="8"/>
      <c r="N76" s="39">
        <v>1005945604</v>
      </c>
      <c r="O76" s="29"/>
      <c r="P76" s="36" t="s">
        <v>109</v>
      </c>
      <c r="Q76" s="36"/>
      <c r="R76" s="36"/>
      <c r="S76" s="39">
        <v>843671062</v>
      </c>
      <c r="T76" s="39"/>
      <c r="U76" s="39"/>
      <c r="V76" s="8"/>
      <c r="W76" s="39">
        <v>1005945604</v>
      </c>
      <c r="X76" s="6"/>
    </row>
    <row r="77" spans="1:24" ht="12.75">
      <c r="A77" s="22"/>
      <c r="B77" s="22"/>
      <c r="C77" s="36" t="s">
        <v>110</v>
      </c>
      <c r="D77" s="39"/>
      <c r="E77" s="8"/>
      <c r="F77" s="39"/>
      <c r="G77" s="8"/>
      <c r="H77" s="7"/>
      <c r="I77" s="8"/>
      <c r="J77" s="39"/>
      <c r="K77" s="8"/>
      <c r="L77" s="39"/>
      <c r="M77" s="8"/>
      <c r="N77" s="7"/>
      <c r="O77" s="29"/>
      <c r="P77" s="36" t="s">
        <v>110</v>
      </c>
      <c r="Q77" s="36"/>
      <c r="R77" s="36"/>
      <c r="S77" s="48"/>
      <c r="T77" s="48"/>
      <c r="U77" s="48"/>
      <c r="V77" s="8"/>
      <c r="W77" s="48"/>
      <c r="X77" s="6"/>
    </row>
    <row r="78" spans="1:24" ht="12.75">
      <c r="A78" s="22"/>
      <c r="B78" s="22"/>
      <c r="C78" s="47" t="s">
        <v>111</v>
      </c>
      <c r="D78" s="39"/>
      <c r="E78" s="8"/>
      <c r="F78" s="39"/>
      <c r="G78" s="8"/>
      <c r="H78" s="39">
        <v>125728425819</v>
      </c>
      <c r="I78" s="8"/>
      <c r="J78" s="39"/>
      <c r="K78" s="8"/>
      <c r="L78" s="39"/>
      <c r="M78" s="8"/>
      <c r="N78" s="39">
        <v>58674341900</v>
      </c>
      <c r="O78" s="29"/>
      <c r="P78" s="47" t="s">
        <v>111</v>
      </c>
      <c r="Q78" s="35"/>
      <c r="R78" s="35"/>
      <c r="S78" s="32">
        <v>125728425819</v>
      </c>
      <c r="T78" s="32"/>
      <c r="U78" s="32"/>
      <c r="V78" s="7"/>
      <c r="W78" s="32">
        <v>58674341900</v>
      </c>
      <c r="X78" s="6"/>
    </row>
    <row r="79" spans="1:24" ht="12.75">
      <c r="A79" s="22"/>
      <c r="B79" s="22"/>
      <c r="C79" s="36" t="s">
        <v>112</v>
      </c>
      <c r="D79" s="39"/>
      <c r="E79" s="8"/>
      <c r="F79" s="39"/>
      <c r="G79" s="8"/>
      <c r="H79" s="39">
        <v>1784500000</v>
      </c>
      <c r="I79" s="8"/>
      <c r="J79" s="39"/>
      <c r="K79" s="8"/>
      <c r="L79" s="39"/>
      <c r="M79" s="8"/>
      <c r="N79" s="39">
        <v>1893470000</v>
      </c>
      <c r="O79" s="29"/>
      <c r="P79" s="36" t="s">
        <v>113</v>
      </c>
      <c r="Q79" s="36"/>
      <c r="R79" s="36"/>
      <c r="S79" s="32">
        <v>1784500000</v>
      </c>
      <c r="T79" s="32"/>
      <c r="U79" s="32"/>
      <c r="V79" s="7"/>
      <c r="W79" s="32">
        <v>1893470000</v>
      </c>
      <c r="X79" s="6"/>
    </row>
    <row r="80" spans="1:24" ht="12.75">
      <c r="A80" s="22"/>
      <c r="B80" s="22"/>
      <c r="C80" s="36" t="s">
        <v>114</v>
      </c>
      <c r="D80" s="39"/>
      <c r="E80" s="8"/>
      <c r="F80" s="39"/>
      <c r="G80" s="8"/>
      <c r="H80" s="37">
        <v>1469571218</v>
      </c>
      <c r="I80" s="8"/>
      <c r="J80" s="39"/>
      <c r="K80" s="8"/>
      <c r="L80" s="39"/>
      <c r="M80" s="8"/>
      <c r="N80" s="37">
        <v>39591485</v>
      </c>
      <c r="O80" s="29"/>
      <c r="P80" s="36" t="s">
        <v>114</v>
      </c>
      <c r="Q80" s="36"/>
      <c r="R80" s="36"/>
      <c r="S80" s="37">
        <v>1469571218</v>
      </c>
      <c r="T80" s="32"/>
      <c r="U80" s="32"/>
      <c r="V80" s="7"/>
      <c r="W80" s="37">
        <v>39591485</v>
      </c>
      <c r="X80" s="6"/>
    </row>
    <row r="81" spans="1:24" ht="13.5" thickBot="1">
      <c r="A81" s="22"/>
      <c r="B81" s="22"/>
      <c r="C81" s="7"/>
      <c r="D81" s="39"/>
      <c r="E81" s="8"/>
      <c r="F81" s="39"/>
      <c r="G81" s="8"/>
      <c r="H81" s="41">
        <f>SUM(H76:H80)</f>
        <v>129826168099</v>
      </c>
      <c r="I81" s="8"/>
      <c r="J81" s="39"/>
      <c r="K81" s="8"/>
      <c r="L81" s="39"/>
      <c r="M81" s="8"/>
      <c r="N81" s="41">
        <f>SUM(N76:N80)</f>
        <v>61613348989</v>
      </c>
      <c r="O81" s="29"/>
      <c r="P81" s="7"/>
      <c r="Q81" s="7"/>
      <c r="R81" s="7"/>
      <c r="S81" s="38">
        <f>SUM(S76:S80)</f>
        <v>129826168099</v>
      </c>
      <c r="T81" s="32"/>
      <c r="U81" s="32"/>
      <c r="V81" s="7"/>
      <c r="W81" s="38">
        <f>SUM(W76:W80)</f>
        <v>61613348989</v>
      </c>
      <c r="X81" s="6"/>
    </row>
    <row r="82" spans="1:24" ht="13.5" thickTop="1">
      <c r="A82" s="22"/>
      <c r="B82" s="22"/>
      <c r="C82" s="7"/>
      <c r="D82" s="39"/>
      <c r="E82" s="8"/>
      <c r="F82" s="39"/>
      <c r="G82" s="8"/>
      <c r="H82" s="48"/>
      <c r="I82" s="8"/>
      <c r="J82" s="39"/>
      <c r="K82" s="8"/>
      <c r="L82" s="39"/>
      <c r="M82" s="8"/>
      <c r="N82" s="48"/>
      <c r="O82" s="29"/>
      <c r="P82" s="7"/>
      <c r="Q82" s="7"/>
      <c r="R82" s="7"/>
      <c r="S82" s="32"/>
      <c r="T82" s="32"/>
      <c r="U82" s="32"/>
      <c r="V82" s="7"/>
      <c r="W82" s="32"/>
      <c r="X82" s="6"/>
    </row>
    <row r="83" spans="1:24" ht="13.5" thickBot="1">
      <c r="A83" s="58"/>
      <c r="B83" s="58"/>
      <c r="C83" s="12"/>
      <c r="D83" s="12"/>
      <c r="E83" s="12"/>
      <c r="F83" s="12"/>
      <c r="G83" s="12"/>
      <c r="H83" s="12"/>
      <c r="I83" s="12"/>
      <c r="J83" s="12"/>
      <c r="K83" s="12"/>
      <c r="L83" s="12"/>
      <c r="M83" s="12"/>
      <c r="N83" s="12"/>
      <c r="O83" s="59"/>
      <c r="P83" s="12"/>
      <c r="Q83" s="12"/>
      <c r="R83" s="12"/>
      <c r="S83" s="12"/>
      <c r="T83" s="12"/>
      <c r="U83" s="12"/>
      <c r="V83" s="12"/>
      <c r="W83" s="12"/>
      <c r="X83" s="14"/>
    </row>
  </sheetData>
  <mergeCells count="12">
    <mergeCell ref="D10:H10"/>
    <mergeCell ref="J10:N10"/>
    <mergeCell ref="Q10:S10"/>
    <mergeCell ref="U10:W10"/>
    <mergeCell ref="D9:H9"/>
    <mergeCell ref="J9:N9"/>
    <mergeCell ref="Q9:S9"/>
    <mergeCell ref="U9:W9"/>
    <mergeCell ref="C2:W2"/>
    <mergeCell ref="C3:W3"/>
    <mergeCell ref="C4:W4"/>
    <mergeCell ref="C5:W5"/>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W44"/>
  <sheetViews>
    <sheetView workbookViewId="0" topLeftCell="A1">
      <selection activeCell="A1" sqref="A1:IV16384"/>
    </sheetView>
  </sheetViews>
  <sheetFormatPr defaultColWidth="9.140625" defaultRowHeight="12.75"/>
  <cols>
    <col min="1" max="1" width="1.28515625" style="0" customWidth="1"/>
    <col min="2" max="2" width="55.7109375" style="0" customWidth="1"/>
    <col min="3" max="3" width="17.00390625" style="0" customWidth="1"/>
    <col min="4" max="4" width="0.9921875" style="0" customWidth="1"/>
    <col min="5" max="5" width="16.140625" style="0" customWidth="1"/>
    <col min="6" max="6" width="0.9921875" style="0" customWidth="1"/>
    <col min="7" max="7" width="16.28125" style="0" customWidth="1"/>
    <col min="8" max="8" width="0.85546875" style="0" customWidth="1"/>
    <col min="9" max="9" width="16.421875" style="0" customWidth="1"/>
    <col min="10" max="10" width="0.85546875" style="0" customWidth="1"/>
    <col min="11" max="11" width="15.57421875" style="0" customWidth="1"/>
    <col min="12" max="12" width="0.9921875" style="0" customWidth="1"/>
    <col min="13" max="13" width="15.57421875" style="0" customWidth="1"/>
    <col min="14" max="14" width="0.9921875" style="0" customWidth="1"/>
    <col min="15" max="15" width="47.57421875" style="0" bestFit="1" customWidth="1"/>
    <col min="16" max="16" width="14.140625" style="0" customWidth="1"/>
    <col min="17" max="17" width="0.9921875" style="0" customWidth="1"/>
    <col min="18" max="18" width="14.7109375" style="0" bestFit="1" customWidth="1"/>
    <col min="19" max="19" width="0.85546875" style="0" customWidth="1"/>
    <col min="20" max="20" width="14.7109375" style="0" customWidth="1"/>
    <col min="21" max="21" width="0.85546875" style="0" customWidth="1"/>
    <col min="22" max="22" width="14.57421875" style="0" customWidth="1"/>
    <col min="23" max="23" width="1.1484375" style="0" customWidth="1"/>
  </cols>
  <sheetData>
    <row r="1" spans="1:23" ht="12.75">
      <c r="A1" s="1"/>
      <c r="B1" s="60"/>
      <c r="C1" s="60"/>
      <c r="D1" s="60"/>
      <c r="E1" s="60"/>
      <c r="F1" s="60"/>
      <c r="G1" s="60"/>
      <c r="H1" s="60"/>
      <c r="I1" s="60"/>
      <c r="J1" s="60"/>
      <c r="K1" s="60"/>
      <c r="L1" s="60"/>
      <c r="M1" s="60"/>
      <c r="N1" s="60"/>
      <c r="O1" s="60"/>
      <c r="P1" s="60"/>
      <c r="Q1" s="60"/>
      <c r="R1" s="60"/>
      <c r="S1" s="60"/>
      <c r="T1" s="60"/>
      <c r="U1" s="60"/>
      <c r="V1" s="60"/>
      <c r="W1" s="4"/>
    </row>
    <row r="2" spans="1:23" ht="22.5">
      <c r="A2" s="5"/>
      <c r="B2" s="161" t="s">
        <v>0</v>
      </c>
      <c r="C2" s="161"/>
      <c r="D2" s="161"/>
      <c r="E2" s="161"/>
      <c r="F2" s="161"/>
      <c r="G2" s="161"/>
      <c r="H2" s="161"/>
      <c r="I2" s="161"/>
      <c r="J2" s="161"/>
      <c r="K2" s="161"/>
      <c r="L2" s="161"/>
      <c r="M2" s="161"/>
      <c r="N2" s="161"/>
      <c r="O2" s="161"/>
      <c r="P2" s="161"/>
      <c r="Q2" s="161"/>
      <c r="R2" s="161"/>
      <c r="S2" s="161"/>
      <c r="T2" s="161"/>
      <c r="U2" s="161"/>
      <c r="V2" s="161"/>
      <c r="W2" s="6"/>
    </row>
    <row r="3" spans="1:23" ht="12.75">
      <c r="A3" s="5"/>
      <c r="B3" s="162" t="s">
        <v>1</v>
      </c>
      <c r="C3" s="162"/>
      <c r="D3" s="162"/>
      <c r="E3" s="162"/>
      <c r="F3" s="162"/>
      <c r="G3" s="162"/>
      <c r="H3" s="162"/>
      <c r="I3" s="162"/>
      <c r="J3" s="162"/>
      <c r="K3" s="162"/>
      <c r="L3" s="162"/>
      <c r="M3" s="162"/>
      <c r="N3" s="162"/>
      <c r="O3" s="162"/>
      <c r="P3" s="162"/>
      <c r="Q3" s="162"/>
      <c r="R3" s="162"/>
      <c r="S3" s="162"/>
      <c r="T3" s="162"/>
      <c r="U3" s="162"/>
      <c r="V3" s="162"/>
      <c r="W3" s="6"/>
    </row>
    <row r="4" spans="1:23" ht="15.75">
      <c r="A4" s="5"/>
      <c r="B4" s="163" t="s">
        <v>2</v>
      </c>
      <c r="C4" s="163"/>
      <c r="D4" s="163"/>
      <c r="E4" s="163"/>
      <c r="F4" s="163"/>
      <c r="G4" s="163"/>
      <c r="H4" s="163"/>
      <c r="I4" s="163"/>
      <c r="J4" s="163"/>
      <c r="K4" s="163"/>
      <c r="L4" s="163"/>
      <c r="M4" s="163"/>
      <c r="N4" s="163"/>
      <c r="O4" s="163"/>
      <c r="P4" s="163"/>
      <c r="Q4" s="163"/>
      <c r="R4" s="163"/>
      <c r="S4" s="163"/>
      <c r="T4" s="163"/>
      <c r="U4" s="163"/>
      <c r="V4" s="163"/>
      <c r="W4" s="6"/>
    </row>
    <row r="5" spans="1:23" ht="12.75">
      <c r="A5" s="5"/>
      <c r="B5" s="162" t="s">
        <v>3</v>
      </c>
      <c r="C5" s="162"/>
      <c r="D5" s="162"/>
      <c r="E5" s="162"/>
      <c r="F5" s="162"/>
      <c r="G5" s="162"/>
      <c r="H5" s="162"/>
      <c r="I5" s="162"/>
      <c r="J5" s="162"/>
      <c r="K5" s="162"/>
      <c r="L5" s="162"/>
      <c r="M5" s="162"/>
      <c r="N5" s="162"/>
      <c r="O5" s="162"/>
      <c r="P5" s="162"/>
      <c r="Q5" s="162"/>
      <c r="R5" s="162"/>
      <c r="S5" s="162"/>
      <c r="T5" s="162"/>
      <c r="U5" s="162"/>
      <c r="V5" s="162"/>
      <c r="W5" s="6"/>
    </row>
    <row r="6" spans="1:23" ht="12.75">
      <c r="A6" s="22"/>
      <c r="B6" s="7"/>
      <c r="C6" s="7"/>
      <c r="D6" s="7"/>
      <c r="E6" s="7"/>
      <c r="F6" s="7"/>
      <c r="G6" s="7"/>
      <c r="H6" s="7"/>
      <c r="I6" s="7"/>
      <c r="J6" s="7"/>
      <c r="K6" s="7"/>
      <c r="L6" s="7"/>
      <c r="M6" s="7"/>
      <c r="N6" s="7"/>
      <c r="O6" s="8"/>
      <c r="P6" s="8"/>
      <c r="Q6" s="8"/>
      <c r="R6" s="7"/>
      <c r="S6" s="7"/>
      <c r="T6" s="7"/>
      <c r="U6" s="7"/>
      <c r="V6" s="7"/>
      <c r="W6" s="6"/>
    </row>
    <row r="7" spans="1:23" ht="12.75">
      <c r="A7" s="22"/>
      <c r="B7" s="7"/>
      <c r="C7" s="7"/>
      <c r="D7" s="7"/>
      <c r="E7" s="7"/>
      <c r="F7" s="7"/>
      <c r="G7" s="7"/>
      <c r="H7" s="7"/>
      <c r="I7" s="7"/>
      <c r="J7" s="7"/>
      <c r="K7" s="7"/>
      <c r="L7" s="7"/>
      <c r="M7" s="7"/>
      <c r="N7" s="7"/>
      <c r="O7" s="8"/>
      <c r="P7" s="8"/>
      <c r="Q7" s="8"/>
      <c r="R7" s="7"/>
      <c r="S7" s="7"/>
      <c r="T7" s="7"/>
      <c r="U7" s="7"/>
      <c r="V7" s="7"/>
      <c r="W7" s="6"/>
    </row>
    <row r="8" spans="1:23" ht="15.75" thickBot="1">
      <c r="A8" s="58"/>
      <c r="B8" s="61" t="s">
        <v>115</v>
      </c>
      <c r="C8" s="12"/>
      <c r="D8" s="12"/>
      <c r="E8" s="12"/>
      <c r="F8" s="12"/>
      <c r="G8" s="12"/>
      <c r="H8" s="12"/>
      <c r="I8" s="12"/>
      <c r="J8" s="12"/>
      <c r="K8" s="12"/>
      <c r="L8" s="12"/>
      <c r="M8" s="12"/>
      <c r="N8" s="12"/>
      <c r="O8" s="12"/>
      <c r="P8" s="12"/>
      <c r="Q8" s="12"/>
      <c r="R8" s="12"/>
      <c r="S8" s="12"/>
      <c r="T8" s="12"/>
      <c r="U8" s="12"/>
      <c r="V8" s="62" t="s">
        <v>116</v>
      </c>
      <c r="W8" s="14"/>
    </row>
    <row r="9" spans="1:23" ht="12.75">
      <c r="A9" s="22"/>
      <c r="N9" s="63"/>
      <c r="O9" s="22"/>
      <c r="P9" s="64"/>
      <c r="Q9" s="64"/>
      <c r="W9" s="4"/>
    </row>
    <row r="10" spans="1:23" ht="13.5" thickBot="1">
      <c r="A10" s="58"/>
      <c r="B10" s="65"/>
      <c r="C10" s="167"/>
      <c r="D10" s="167"/>
      <c r="E10" s="167"/>
      <c r="F10" s="167"/>
      <c r="G10" s="167"/>
      <c r="H10" s="65"/>
      <c r="I10" s="65"/>
      <c r="J10" s="65"/>
      <c r="K10" s="65"/>
      <c r="L10" s="65"/>
      <c r="M10" s="65"/>
      <c r="N10" s="66"/>
      <c r="O10" s="58"/>
      <c r="P10" s="65"/>
      <c r="Q10" s="65"/>
      <c r="R10" s="65"/>
      <c r="S10" s="65"/>
      <c r="T10" s="65"/>
      <c r="U10" s="65"/>
      <c r="V10" s="65"/>
      <c r="W10" s="14"/>
    </row>
    <row r="11" spans="1:23" ht="12.75">
      <c r="A11" s="22"/>
      <c r="B11" s="26"/>
      <c r="C11" s="166" t="s">
        <v>8</v>
      </c>
      <c r="D11" s="166"/>
      <c r="E11" s="166"/>
      <c r="F11" s="166"/>
      <c r="G11" s="166"/>
      <c r="H11" s="23"/>
      <c r="I11" s="166" t="s">
        <v>8</v>
      </c>
      <c r="J11" s="166"/>
      <c r="K11" s="166"/>
      <c r="L11" s="166"/>
      <c r="M11" s="166"/>
      <c r="N11" s="63"/>
      <c r="P11" s="168" t="s">
        <v>8</v>
      </c>
      <c r="Q11" s="168"/>
      <c r="R11" s="168"/>
      <c r="T11" s="168" t="s">
        <v>8</v>
      </c>
      <c r="U11" s="168"/>
      <c r="V11" s="168"/>
      <c r="W11" s="6"/>
    </row>
    <row r="12" spans="1:23" ht="12.75">
      <c r="A12" s="22"/>
      <c r="B12" s="26"/>
      <c r="C12" s="168" t="s">
        <v>117</v>
      </c>
      <c r="D12" s="168"/>
      <c r="E12" s="168"/>
      <c r="F12" s="168"/>
      <c r="G12" s="168"/>
      <c r="H12" s="23"/>
      <c r="I12" s="168" t="s">
        <v>118</v>
      </c>
      <c r="J12" s="168"/>
      <c r="K12" s="168"/>
      <c r="L12" s="168"/>
      <c r="M12" s="168"/>
      <c r="N12" s="67"/>
      <c r="P12" s="168" t="s">
        <v>117</v>
      </c>
      <c r="Q12" s="168"/>
      <c r="R12" s="168"/>
      <c r="T12" s="168" t="s">
        <v>118</v>
      </c>
      <c r="U12" s="168"/>
      <c r="V12" s="168"/>
      <c r="W12" s="6"/>
    </row>
    <row r="13" spans="1:23" ht="12.75">
      <c r="A13" s="22"/>
      <c r="B13" s="31" t="s">
        <v>119</v>
      </c>
      <c r="C13" s="26"/>
      <c r="D13" s="26"/>
      <c r="E13" s="26"/>
      <c r="F13" s="26"/>
      <c r="G13" s="26"/>
      <c r="H13" s="26"/>
      <c r="I13" s="26"/>
      <c r="J13" s="26"/>
      <c r="K13" s="26"/>
      <c r="L13" s="26"/>
      <c r="M13" s="26"/>
      <c r="N13" s="67"/>
      <c r="O13" s="36"/>
      <c r="P13" s="36"/>
      <c r="Q13" s="36"/>
      <c r="W13" s="6"/>
    </row>
    <row r="14" spans="1:23" ht="12.75">
      <c r="A14" s="22"/>
      <c r="B14" s="36" t="s">
        <v>120</v>
      </c>
      <c r="C14" s="39"/>
      <c r="D14" s="39"/>
      <c r="E14" s="39"/>
      <c r="F14" s="39"/>
      <c r="G14" s="39">
        <v>568787021054</v>
      </c>
      <c r="H14" s="39"/>
      <c r="I14" s="39"/>
      <c r="J14" s="39"/>
      <c r="K14" s="39"/>
      <c r="L14" s="39"/>
      <c r="M14" s="39">
        <v>315437599971</v>
      </c>
      <c r="N14" s="67"/>
      <c r="O14" s="36" t="s">
        <v>121</v>
      </c>
      <c r="P14" s="36"/>
      <c r="Q14" s="36"/>
      <c r="R14" s="32">
        <v>43152992182</v>
      </c>
      <c r="V14" s="32">
        <v>24880872762</v>
      </c>
      <c r="W14" s="6"/>
    </row>
    <row r="15" spans="1:23" ht="12.75">
      <c r="A15" s="22"/>
      <c r="B15" s="36" t="s">
        <v>122</v>
      </c>
      <c r="C15" s="39"/>
      <c r="D15" s="39"/>
      <c r="E15" s="39"/>
      <c r="F15" s="39"/>
      <c r="G15" s="37">
        <v>506419644972</v>
      </c>
      <c r="H15" s="39"/>
      <c r="I15" s="39"/>
      <c r="J15" s="39"/>
      <c r="K15" s="39"/>
      <c r="L15" s="39"/>
      <c r="M15" s="37">
        <v>275027423329</v>
      </c>
      <c r="N15" s="67"/>
      <c r="O15" s="36" t="s">
        <v>123</v>
      </c>
      <c r="P15" s="36"/>
      <c r="Q15" s="36"/>
      <c r="R15" s="32">
        <v>754636099</v>
      </c>
      <c r="V15" s="32">
        <v>90534640</v>
      </c>
      <c r="W15" s="6"/>
    </row>
    <row r="16" spans="1:23" ht="12.75">
      <c r="A16" s="22"/>
      <c r="B16" s="36" t="s">
        <v>124</v>
      </c>
      <c r="C16" s="39"/>
      <c r="D16" s="39"/>
      <c r="E16" s="39"/>
      <c r="F16" s="39"/>
      <c r="G16" s="39">
        <f>G14-G15</f>
        <v>62367376082</v>
      </c>
      <c r="H16" s="39"/>
      <c r="I16" s="39"/>
      <c r="J16" s="39"/>
      <c r="K16" s="39"/>
      <c r="L16" s="39"/>
      <c r="M16" s="39">
        <f>M14-M15</f>
        <v>40410176642</v>
      </c>
      <c r="N16" s="67"/>
      <c r="O16" s="36" t="s">
        <v>125</v>
      </c>
      <c r="P16" s="36"/>
      <c r="Q16" s="36"/>
      <c r="R16" s="68">
        <v>209945547</v>
      </c>
      <c r="V16" s="68">
        <v>1651062305</v>
      </c>
      <c r="W16" s="6"/>
    </row>
    <row r="17" spans="1:23" ht="12.75">
      <c r="A17" s="22"/>
      <c r="B17" s="36" t="s">
        <v>126</v>
      </c>
      <c r="C17" s="39"/>
      <c r="D17" s="39"/>
      <c r="E17" s="39"/>
      <c r="F17" s="39"/>
      <c r="G17" s="37">
        <v>2598544179</v>
      </c>
      <c r="H17" s="39"/>
      <c r="I17" s="39"/>
      <c r="J17" s="39"/>
      <c r="K17" s="39"/>
      <c r="L17" s="39"/>
      <c r="M17" s="37">
        <v>1944516254</v>
      </c>
      <c r="N17" s="67"/>
      <c r="O17" s="36" t="s">
        <v>127</v>
      </c>
      <c r="P17" s="36"/>
      <c r="Q17" s="36"/>
      <c r="R17" s="39">
        <f>R14+R15-R16</f>
        <v>43697682734</v>
      </c>
      <c r="V17" s="39">
        <f>V14+V15-V16</f>
        <v>23320345097</v>
      </c>
      <c r="W17" s="6"/>
    </row>
    <row r="18" spans="1:23" ht="12.75">
      <c r="A18" s="22"/>
      <c r="B18" s="36" t="s">
        <v>128</v>
      </c>
      <c r="C18" s="39"/>
      <c r="D18" s="39"/>
      <c r="E18" s="39"/>
      <c r="F18" s="39"/>
      <c r="G18" s="39">
        <f>SUM(G16:G17)</f>
        <v>64965920261</v>
      </c>
      <c r="H18" s="39"/>
      <c r="I18" s="39"/>
      <c r="J18" s="39"/>
      <c r="K18" s="39"/>
      <c r="L18" s="39"/>
      <c r="M18" s="39">
        <f>SUM(M16:M17)</f>
        <v>42354692896</v>
      </c>
      <c r="N18" s="67"/>
      <c r="O18" s="34" t="s">
        <v>129</v>
      </c>
      <c r="P18" s="52">
        <v>14775536889</v>
      </c>
      <c r="Q18" s="36"/>
      <c r="T18" s="52">
        <v>10401505553</v>
      </c>
      <c r="W18" s="6"/>
    </row>
    <row r="19" spans="1:23" ht="12.75">
      <c r="A19" s="22"/>
      <c r="B19" s="36" t="s">
        <v>130</v>
      </c>
      <c r="C19" s="39"/>
      <c r="D19" s="39"/>
      <c r="E19" s="39">
        <v>5508708062</v>
      </c>
      <c r="F19" s="39"/>
      <c r="G19" s="39"/>
      <c r="H19" s="39"/>
      <c r="I19" s="39"/>
      <c r="J19" s="39"/>
      <c r="K19" s="39">
        <v>4422952352</v>
      </c>
      <c r="L19" s="39"/>
      <c r="M19" s="39"/>
      <c r="N19" s="67"/>
      <c r="O19" s="69" t="s">
        <v>131</v>
      </c>
      <c r="P19" s="37">
        <v>60424312</v>
      </c>
      <c r="Q19" s="36"/>
      <c r="R19" s="32">
        <f>P18+P19</f>
        <v>14835961201</v>
      </c>
      <c r="T19" s="37">
        <v>47427266</v>
      </c>
      <c r="V19" s="32">
        <f>T18+T19</f>
        <v>10448932819</v>
      </c>
      <c r="W19" s="6"/>
    </row>
    <row r="20" spans="1:23" ht="13.5" thickBot="1">
      <c r="A20" s="22"/>
      <c r="B20" s="70" t="s">
        <v>132</v>
      </c>
      <c r="C20" s="39"/>
      <c r="D20" s="39"/>
      <c r="E20" s="37">
        <v>3534158370</v>
      </c>
      <c r="F20" s="39"/>
      <c r="G20" s="37">
        <f>SUM(E19:E20)</f>
        <v>9042866432</v>
      </c>
      <c r="H20" s="39"/>
      <c r="I20" s="39"/>
      <c r="J20" s="39"/>
      <c r="K20" s="37">
        <v>3840494324</v>
      </c>
      <c r="L20" s="39"/>
      <c r="M20" s="37">
        <f>SUM(K19:K20)</f>
        <v>8263446676</v>
      </c>
      <c r="N20" s="67"/>
      <c r="O20" s="36" t="s">
        <v>133</v>
      </c>
      <c r="Q20" s="34"/>
      <c r="R20" s="41">
        <f>R17-R19</f>
        <v>28861721533</v>
      </c>
      <c r="V20" s="41">
        <f>V17-V19</f>
        <v>12871412278</v>
      </c>
      <c r="W20" s="6"/>
    </row>
    <row r="21" spans="1:23" ht="13.5" thickTop="1">
      <c r="A21" s="22"/>
      <c r="B21" s="36" t="s">
        <v>134</v>
      </c>
      <c r="C21" s="39"/>
      <c r="D21" s="39"/>
      <c r="E21" s="39"/>
      <c r="F21" s="39"/>
      <c r="G21" s="39">
        <f>G18-G20</f>
        <v>55923053829</v>
      </c>
      <c r="H21" s="39"/>
      <c r="I21" s="39"/>
      <c r="J21" s="39"/>
      <c r="K21" s="39"/>
      <c r="L21" s="39"/>
      <c r="M21" s="39">
        <f>M18-M20</f>
        <v>34091246220</v>
      </c>
      <c r="N21" s="67"/>
      <c r="Q21" s="69"/>
      <c r="W21" s="6"/>
    </row>
    <row r="22" spans="1:23" ht="12.75">
      <c r="A22" s="22"/>
      <c r="B22" s="36" t="s">
        <v>135</v>
      </c>
      <c r="C22" s="39"/>
      <c r="D22" s="39"/>
      <c r="E22" s="39"/>
      <c r="F22" s="39"/>
      <c r="G22" s="39"/>
      <c r="H22" s="39"/>
      <c r="I22" s="39"/>
      <c r="J22" s="39"/>
      <c r="K22" s="39"/>
      <c r="L22" s="39"/>
      <c r="M22" s="39"/>
      <c r="N22" s="67"/>
      <c r="Q22" s="71"/>
      <c r="W22" s="6"/>
    </row>
    <row r="23" spans="1:23" ht="12.75">
      <c r="A23" s="22"/>
      <c r="B23" s="70" t="s">
        <v>136</v>
      </c>
      <c r="C23" s="39"/>
      <c r="D23" s="39"/>
      <c r="E23" s="39">
        <v>0</v>
      </c>
      <c r="F23" s="39"/>
      <c r="G23" s="39"/>
      <c r="H23" s="39"/>
      <c r="I23" s="39"/>
      <c r="J23" s="39"/>
      <c r="K23" s="39">
        <v>3121096</v>
      </c>
      <c r="L23" s="39"/>
      <c r="M23" s="39"/>
      <c r="N23" s="67"/>
      <c r="O23" s="34" t="s">
        <v>137</v>
      </c>
      <c r="P23" s="39"/>
      <c r="Q23" s="71"/>
      <c r="W23" s="6"/>
    </row>
    <row r="24" spans="1:23" ht="12.75">
      <c r="A24" s="22"/>
      <c r="B24" s="70" t="s">
        <v>138</v>
      </c>
      <c r="C24" s="39"/>
      <c r="D24" s="39"/>
      <c r="E24" s="37">
        <v>2792120054</v>
      </c>
      <c r="F24" s="39"/>
      <c r="G24" s="39"/>
      <c r="H24" s="39"/>
      <c r="I24" s="39"/>
      <c r="J24" s="39"/>
      <c r="K24" s="37">
        <v>1712977538</v>
      </c>
      <c r="L24" s="39"/>
      <c r="M24" s="39"/>
      <c r="N24" s="67"/>
      <c r="O24" s="36" t="s">
        <v>139</v>
      </c>
      <c r="P24" s="36"/>
      <c r="Q24" s="36"/>
      <c r="R24" s="32">
        <v>1292777036</v>
      </c>
      <c r="V24" s="32">
        <v>695471496</v>
      </c>
      <c r="W24" s="6"/>
    </row>
    <row r="25" spans="1:23" ht="12.75">
      <c r="A25" s="22"/>
      <c r="B25" s="7"/>
      <c r="C25" s="39"/>
      <c r="D25" s="39"/>
      <c r="E25" s="39">
        <f>SUM(E22:E24)</f>
        <v>2792120054</v>
      </c>
      <c r="F25" s="39"/>
      <c r="G25" s="39"/>
      <c r="H25" s="39"/>
      <c r="I25" s="39"/>
      <c r="J25" s="39"/>
      <c r="K25" s="39">
        <f>SUM(K22:K24)</f>
        <v>1716098634</v>
      </c>
      <c r="L25" s="39"/>
      <c r="M25" s="39"/>
      <c r="N25" s="67"/>
      <c r="O25" s="36" t="s">
        <v>140</v>
      </c>
      <c r="P25" s="52">
        <v>754636099</v>
      </c>
      <c r="R25" s="32"/>
      <c r="T25" s="32">
        <v>11400000000</v>
      </c>
      <c r="V25" s="32"/>
      <c r="W25" s="6"/>
    </row>
    <row r="26" spans="1:23" ht="12.75">
      <c r="A26" s="22"/>
      <c r="B26" s="36" t="s">
        <v>141</v>
      </c>
      <c r="C26" s="39"/>
      <c r="D26" s="39"/>
      <c r="E26" s="7"/>
      <c r="F26" s="39"/>
      <c r="G26" s="39"/>
      <c r="H26" s="39"/>
      <c r="I26" s="39"/>
      <c r="J26" s="39"/>
      <c r="K26" s="7"/>
      <c r="L26" s="39"/>
      <c r="M26" s="39"/>
      <c r="N26" s="67"/>
      <c r="O26" s="36" t="s">
        <v>142</v>
      </c>
      <c r="P26" s="53">
        <v>15245363901</v>
      </c>
      <c r="Q26" s="34"/>
      <c r="R26" s="32">
        <f>P25+P26</f>
        <v>16000000000</v>
      </c>
      <c r="T26" s="37">
        <v>0</v>
      </c>
      <c r="V26" s="32">
        <f>T25+T26</f>
        <v>11400000000</v>
      </c>
      <c r="W26" s="6"/>
    </row>
    <row r="27" spans="1:23" ht="12.75">
      <c r="A27" s="22"/>
      <c r="B27" s="70" t="s">
        <v>143</v>
      </c>
      <c r="C27" s="39"/>
      <c r="D27" s="39"/>
      <c r="E27" s="37">
        <v>8146417421</v>
      </c>
      <c r="F27" s="39"/>
      <c r="G27" s="68">
        <f>(E25-E27)*-1</f>
        <v>5354297367</v>
      </c>
      <c r="H27" s="39"/>
      <c r="I27" s="39"/>
      <c r="J27" s="39"/>
      <c r="K27" s="37">
        <v>4784653588</v>
      </c>
      <c r="L27" s="39"/>
      <c r="M27" s="68">
        <f>(K25-K27)*-1</f>
        <v>3068554954</v>
      </c>
      <c r="N27" s="67"/>
      <c r="O27" s="36" t="s">
        <v>144</v>
      </c>
      <c r="P27" s="36"/>
      <c r="Q27" s="36"/>
      <c r="R27" s="39">
        <v>683775000</v>
      </c>
      <c r="V27" s="32">
        <v>0</v>
      </c>
      <c r="W27" s="6"/>
    </row>
    <row r="28" spans="1:23" ht="12.75">
      <c r="A28" s="22"/>
      <c r="B28" s="36" t="s">
        <v>145</v>
      </c>
      <c r="C28" s="39"/>
      <c r="D28" s="39"/>
      <c r="E28" s="39"/>
      <c r="F28" s="39"/>
      <c r="G28" s="39">
        <f>G21-G27</f>
        <v>50568756462</v>
      </c>
      <c r="H28" s="39"/>
      <c r="I28" s="39"/>
      <c r="J28" s="39"/>
      <c r="K28" s="39"/>
      <c r="L28" s="39"/>
      <c r="M28" s="39">
        <f>M21-M27</f>
        <v>31022691266</v>
      </c>
      <c r="N28" s="67"/>
      <c r="O28" s="36" t="s">
        <v>146</v>
      </c>
      <c r="Q28" s="36"/>
      <c r="R28" s="39">
        <v>6194225000</v>
      </c>
      <c r="V28" s="32">
        <v>0</v>
      </c>
      <c r="W28" s="6"/>
    </row>
    <row r="29" spans="1:23" ht="12.75">
      <c r="A29" s="22"/>
      <c r="B29" s="7"/>
      <c r="C29" s="39"/>
      <c r="D29" s="39"/>
      <c r="E29" s="7"/>
      <c r="F29" s="7"/>
      <c r="G29" s="7"/>
      <c r="H29" s="39"/>
      <c r="I29" s="39"/>
      <c r="J29" s="39"/>
      <c r="K29" s="7"/>
      <c r="L29" s="7"/>
      <c r="M29" s="7"/>
      <c r="N29" s="67"/>
      <c r="O29" s="36" t="s">
        <v>147</v>
      </c>
      <c r="Q29" s="36"/>
      <c r="R29" s="39">
        <v>42706662</v>
      </c>
      <c r="V29" s="32">
        <v>21304683</v>
      </c>
      <c r="W29" s="6"/>
    </row>
    <row r="30" spans="1:23" ht="12.75">
      <c r="A30" s="22"/>
      <c r="B30" s="31" t="s">
        <v>148</v>
      </c>
      <c r="C30" s="39"/>
      <c r="D30" s="39"/>
      <c r="E30" s="39"/>
      <c r="F30" s="39"/>
      <c r="G30" s="39"/>
      <c r="H30" s="39"/>
      <c r="I30" s="39"/>
      <c r="J30" s="39"/>
      <c r="K30" s="39"/>
      <c r="L30" s="39"/>
      <c r="M30" s="39"/>
      <c r="N30" s="67"/>
      <c r="O30" s="36" t="s">
        <v>149</v>
      </c>
      <c r="P30" s="36"/>
      <c r="Q30" s="36"/>
      <c r="R30" s="37">
        <v>4648237835</v>
      </c>
      <c r="V30" s="37">
        <v>754636099</v>
      </c>
      <c r="W30" s="6"/>
    </row>
    <row r="31" spans="1:23" ht="13.5" thickBot="1">
      <c r="A31" s="22"/>
      <c r="B31" s="72" t="s">
        <v>150</v>
      </c>
      <c r="C31" s="39">
        <v>26164439898</v>
      </c>
      <c r="D31" s="39"/>
      <c r="E31" s="39"/>
      <c r="F31" s="39"/>
      <c r="G31" s="39"/>
      <c r="H31" s="39"/>
      <c r="I31" s="39">
        <v>10200469539</v>
      </c>
      <c r="J31" s="39"/>
      <c r="K31" s="39"/>
      <c r="L31" s="39"/>
      <c r="M31" s="39"/>
      <c r="N31" s="67"/>
      <c r="R31" s="38">
        <f>SUM(R24:R30)</f>
        <v>28861721533</v>
      </c>
      <c r="V31" s="38">
        <f>SUM(V24:V30)</f>
        <v>12871412278</v>
      </c>
      <c r="W31" s="6"/>
    </row>
    <row r="32" spans="1:23" ht="13.5" thickTop="1">
      <c r="A32" s="22"/>
      <c r="B32" s="72" t="s">
        <v>151</v>
      </c>
      <c r="C32" s="37">
        <v>29421834</v>
      </c>
      <c r="D32" s="39"/>
      <c r="E32" s="39">
        <f>SUM(C31:C32)</f>
        <v>26193861732</v>
      </c>
      <c r="F32" s="39"/>
      <c r="G32" s="48"/>
      <c r="H32" s="39"/>
      <c r="I32" s="37">
        <v>843090</v>
      </c>
      <c r="J32" s="39"/>
      <c r="K32" s="39">
        <f>I31+I32</f>
        <v>10201312629</v>
      </c>
      <c r="L32" s="39"/>
      <c r="M32" s="48"/>
      <c r="N32" s="67"/>
      <c r="W32" s="6"/>
    </row>
    <row r="33" spans="1:23" ht="12.75">
      <c r="A33" s="22"/>
      <c r="B33" s="7"/>
      <c r="C33" s="39"/>
      <c r="D33" s="39"/>
      <c r="E33" s="39"/>
      <c r="F33" s="39"/>
      <c r="G33" s="39"/>
      <c r="H33" s="39"/>
      <c r="I33" s="39"/>
      <c r="J33" s="39"/>
      <c r="K33" s="39"/>
      <c r="L33" s="39"/>
      <c r="M33" s="39"/>
      <c r="N33" s="67"/>
      <c r="W33" s="6"/>
    </row>
    <row r="34" spans="1:23" ht="12.75">
      <c r="A34" s="22"/>
      <c r="B34" s="36" t="s">
        <v>152</v>
      </c>
      <c r="C34" s="39">
        <v>32766699987</v>
      </c>
      <c r="D34" s="39"/>
      <c r="E34" s="39"/>
      <c r="F34" s="39"/>
      <c r="G34" s="39"/>
      <c r="H34" s="39"/>
      <c r="I34" s="39">
        <v>15333104975</v>
      </c>
      <c r="J34" s="39"/>
      <c r="K34" s="39"/>
      <c r="L34" s="39"/>
      <c r="M34" s="39"/>
      <c r="N34" s="67"/>
      <c r="W34" s="6"/>
    </row>
    <row r="35" spans="1:23" ht="13.5" thickBot="1">
      <c r="A35" s="22"/>
      <c r="B35" s="72" t="s">
        <v>153</v>
      </c>
      <c r="C35" s="39">
        <v>751153755</v>
      </c>
      <c r="D35" s="39"/>
      <c r="E35" s="7"/>
      <c r="F35" s="39"/>
      <c r="G35" s="39"/>
      <c r="H35" s="39"/>
      <c r="I35" s="39">
        <v>157581351</v>
      </c>
      <c r="J35" s="39"/>
      <c r="K35" s="39"/>
      <c r="L35" s="39"/>
      <c r="M35" s="39"/>
      <c r="N35" s="67"/>
      <c r="O35" s="58"/>
      <c r="P35" s="65"/>
      <c r="Q35" s="65"/>
      <c r="R35" s="65"/>
      <c r="S35" s="65"/>
      <c r="T35" s="65"/>
      <c r="U35" s="65"/>
      <c r="V35" s="65"/>
      <c r="W35" s="14"/>
    </row>
    <row r="36" spans="1:23" ht="15.75" thickBot="1">
      <c r="A36" s="22"/>
      <c r="B36" s="72" t="s">
        <v>154</v>
      </c>
      <c r="C36" s="37">
        <v>91772270</v>
      </c>
      <c r="D36" s="39"/>
      <c r="E36" s="37">
        <f>SUM(C34:C37)</f>
        <v>33609626012</v>
      </c>
      <c r="F36" s="39"/>
      <c r="G36" s="68">
        <f>(E32-E36)*-1</f>
        <v>7415764280</v>
      </c>
      <c r="H36" s="39"/>
      <c r="I36" s="37">
        <v>852444807</v>
      </c>
      <c r="J36" s="39"/>
      <c r="K36" s="37">
        <f>SUM(I34:I37)</f>
        <v>16343131133</v>
      </c>
      <c r="L36" s="39"/>
      <c r="M36" s="68">
        <f>(K32-K36)*-1</f>
        <v>6141818504</v>
      </c>
      <c r="N36" s="67"/>
      <c r="O36" s="73" t="s">
        <v>155</v>
      </c>
      <c r="P36" s="65"/>
      <c r="Q36" s="65"/>
      <c r="R36" s="65"/>
      <c r="S36" s="65"/>
      <c r="T36" s="65"/>
      <c r="U36" s="65"/>
      <c r="V36" s="73"/>
      <c r="W36" s="14"/>
    </row>
    <row r="37" spans="1:23" ht="12.75">
      <c r="A37" s="22"/>
      <c r="B37" s="36" t="s">
        <v>156</v>
      </c>
      <c r="C37" s="39"/>
      <c r="D37" s="39"/>
      <c r="E37" s="7"/>
      <c r="F37" s="39"/>
      <c r="G37" s="39">
        <f>G28-G36</f>
        <v>43152992182</v>
      </c>
      <c r="H37" s="39"/>
      <c r="I37" s="39"/>
      <c r="J37" s="39"/>
      <c r="K37" s="7"/>
      <c r="L37" s="39"/>
      <c r="M37" s="39">
        <f>M28-M36</f>
        <v>24880872762</v>
      </c>
      <c r="N37" s="67"/>
      <c r="O37" s="36" t="s">
        <v>157</v>
      </c>
      <c r="W37" s="6"/>
    </row>
    <row r="38" spans="1:23" ht="12.75">
      <c r="A38" s="22"/>
      <c r="B38" s="36" t="s">
        <v>158</v>
      </c>
      <c r="C38" s="39"/>
      <c r="D38" s="39"/>
      <c r="E38" s="39">
        <v>5325264410</v>
      </c>
      <c r="F38" s="39"/>
      <c r="G38" s="7"/>
      <c r="H38" s="39"/>
      <c r="I38" s="39"/>
      <c r="J38" s="39"/>
      <c r="K38" s="39">
        <v>3889791993</v>
      </c>
      <c r="L38" s="39"/>
      <c r="M38" s="7"/>
      <c r="N38" s="67"/>
      <c r="O38" s="35" t="s">
        <v>159</v>
      </c>
      <c r="W38" s="6"/>
    </row>
    <row r="39" spans="1:23" ht="12.75">
      <c r="A39" s="22"/>
      <c r="B39" s="72" t="s">
        <v>160</v>
      </c>
      <c r="C39" s="39"/>
      <c r="D39" s="39"/>
      <c r="E39" s="37">
        <v>5325264410</v>
      </c>
      <c r="F39" s="39"/>
      <c r="G39" s="37">
        <f>E38-E39</f>
        <v>0</v>
      </c>
      <c r="H39" s="39"/>
      <c r="I39" s="39"/>
      <c r="J39" s="39"/>
      <c r="K39" s="37">
        <v>3889791993</v>
      </c>
      <c r="L39" s="39"/>
      <c r="M39" s="37">
        <f>K38-K39</f>
        <v>0</v>
      </c>
      <c r="N39" s="67"/>
      <c r="O39" s="35" t="s">
        <v>161</v>
      </c>
      <c r="W39" s="6"/>
    </row>
    <row r="40" spans="1:23" ht="13.5" thickBot="1">
      <c r="A40" s="22"/>
      <c r="B40" s="74" t="s">
        <v>162</v>
      </c>
      <c r="C40" s="39"/>
      <c r="D40" s="39"/>
      <c r="E40" s="7"/>
      <c r="F40" s="39"/>
      <c r="G40" s="41">
        <f>G37-G39</f>
        <v>43152992182</v>
      </c>
      <c r="H40" s="39"/>
      <c r="I40" s="39"/>
      <c r="J40" s="39"/>
      <c r="K40" s="7"/>
      <c r="L40" s="39"/>
      <c r="M40" s="41">
        <f>M37-M39</f>
        <v>24880872762</v>
      </c>
      <c r="N40" s="67"/>
      <c r="O40" s="36" t="s">
        <v>163</v>
      </c>
      <c r="W40" s="6"/>
    </row>
    <row r="41" spans="1:23" ht="13.5" thickTop="1">
      <c r="A41" s="22"/>
      <c r="C41" s="75"/>
      <c r="D41" s="75"/>
      <c r="E41" s="75"/>
      <c r="F41" s="75"/>
      <c r="H41" s="75"/>
      <c r="I41" s="75"/>
      <c r="J41" s="75"/>
      <c r="K41" s="75"/>
      <c r="L41" s="75"/>
      <c r="N41" s="67"/>
      <c r="O41" s="36" t="s">
        <v>164</v>
      </c>
      <c r="W41" s="6"/>
    </row>
    <row r="42" spans="1:23" ht="12.75">
      <c r="A42" s="22"/>
      <c r="B42" s="76"/>
      <c r="C42" s="75"/>
      <c r="D42" s="75"/>
      <c r="E42" s="75"/>
      <c r="F42" s="75"/>
      <c r="G42" s="77"/>
      <c r="H42" s="75"/>
      <c r="I42" s="75"/>
      <c r="J42" s="75"/>
      <c r="K42" s="75"/>
      <c r="L42" s="75"/>
      <c r="M42" s="77"/>
      <c r="N42" s="67"/>
      <c r="O42" s="35" t="s">
        <v>165</v>
      </c>
      <c r="W42" s="6"/>
    </row>
    <row r="43" spans="1:23" ht="12.75">
      <c r="A43" s="22"/>
      <c r="B43" s="76"/>
      <c r="C43" s="75"/>
      <c r="D43" s="75"/>
      <c r="E43" s="75"/>
      <c r="F43" s="75"/>
      <c r="G43" s="77"/>
      <c r="H43" s="75"/>
      <c r="I43" s="75"/>
      <c r="J43" s="75"/>
      <c r="K43" s="75"/>
      <c r="L43" s="75"/>
      <c r="M43" s="77"/>
      <c r="N43" s="67"/>
      <c r="O43" s="35" t="s">
        <v>166</v>
      </c>
      <c r="W43" s="6"/>
    </row>
    <row r="44" spans="1:23" ht="13.5" thickBot="1">
      <c r="A44" s="58"/>
      <c r="B44" s="78"/>
      <c r="C44" s="78"/>
      <c r="D44" s="78"/>
      <c r="E44" s="78"/>
      <c r="F44" s="78"/>
      <c r="G44" s="78"/>
      <c r="H44" s="78"/>
      <c r="I44" s="78"/>
      <c r="J44" s="78"/>
      <c r="K44" s="78"/>
      <c r="L44" s="78"/>
      <c r="M44" s="78"/>
      <c r="N44" s="66"/>
      <c r="O44" s="58"/>
      <c r="P44" s="65"/>
      <c r="Q44" s="65"/>
      <c r="R44" s="65"/>
      <c r="S44" s="65"/>
      <c r="T44" s="65"/>
      <c r="U44" s="65"/>
      <c r="V44" s="65"/>
      <c r="W44" s="14"/>
    </row>
  </sheetData>
  <mergeCells count="13">
    <mergeCell ref="T11:V11"/>
    <mergeCell ref="C12:G12"/>
    <mergeCell ref="I12:M12"/>
    <mergeCell ref="P12:R12"/>
    <mergeCell ref="T12:V12"/>
    <mergeCell ref="C10:G10"/>
    <mergeCell ref="C11:G11"/>
    <mergeCell ref="I11:M11"/>
    <mergeCell ref="P11:R11"/>
    <mergeCell ref="B2:V2"/>
    <mergeCell ref="B3:V3"/>
    <mergeCell ref="B4:V4"/>
    <mergeCell ref="B5:V5"/>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DA215"/>
  <sheetViews>
    <sheetView tabSelected="1" zoomScale="75" zoomScaleNormal="75" workbookViewId="0" topLeftCell="L63">
      <selection activeCell="N82" sqref="N82:AA124"/>
    </sheetView>
  </sheetViews>
  <sheetFormatPr defaultColWidth="9.140625" defaultRowHeight="12.75"/>
  <cols>
    <col min="1" max="11" width="6.421875" style="151" hidden="1" customWidth="1"/>
    <col min="12" max="12" width="0.13671875" style="151" customWidth="1"/>
    <col min="13" max="13" width="1.57421875" style="151" customWidth="1"/>
    <col min="14" max="14" width="3.140625" style="81" customWidth="1"/>
    <col min="15" max="15" width="5.28125" style="81" customWidth="1"/>
    <col min="16" max="16" width="77.28125" style="81" customWidth="1"/>
    <col min="17" max="17" width="23.140625" style="81" customWidth="1"/>
    <col min="18" max="18" width="0.9921875" style="81" customWidth="1"/>
    <col min="19" max="19" width="21.140625" style="81" bestFit="1" customWidth="1"/>
    <col min="20" max="20" width="0.9921875" style="81" customWidth="1"/>
    <col min="21" max="21" width="24.28125" style="81" bestFit="1" customWidth="1"/>
    <col min="22" max="22" width="0.9921875" style="80" customWidth="1"/>
    <col min="23" max="23" width="23.00390625" style="81" bestFit="1" customWidth="1"/>
    <col min="24" max="24" width="0.85546875" style="81" customWidth="1"/>
    <col min="25" max="25" width="21.140625" style="81" bestFit="1" customWidth="1"/>
    <col min="26" max="26" width="1.57421875" style="81" customWidth="1"/>
    <col min="27" max="27" width="24.28125" style="81" customWidth="1"/>
    <col min="28" max="40" width="14.28125" style="81" hidden="1" customWidth="1"/>
    <col min="41" max="41" width="20.140625" style="81" hidden="1" customWidth="1"/>
    <col min="42" max="42" width="0.9921875" style="81" hidden="1" customWidth="1"/>
    <col min="43" max="43" width="12.57421875" style="81" hidden="1" customWidth="1"/>
    <col min="44" max="44" width="0.85546875" style="81" hidden="1" customWidth="1"/>
    <col min="45" max="45" width="13.421875" style="81" hidden="1" customWidth="1"/>
    <col min="46" max="46" width="6.8515625" style="81" hidden="1" customWidth="1"/>
    <col min="47" max="47" width="35.140625" style="81" hidden="1" customWidth="1"/>
    <col min="48" max="49" width="2.57421875" style="81" hidden="1" customWidth="1"/>
    <col min="50" max="50" width="3.00390625" style="81" hidden="1" customWidth="1"/>
    <col min="51" max="51" width="3.421875" style="81" hidden="1" customWidth="1"/>
    <col min="52" max="52" width="6.8515625" style="81" hidden="1" customWidth="1"/>
    <col min="53" max="53" width="2.57421875" style="81" hidden="1" customWidth="1"/>
    <col min="54" max="54" width="4.140625" style="81" customWidth="1"/>
    <col min="55" max="55" width="5.28125" style="81" customWidth="1"/>
    <col min="56" max="56" width="56.28125" style="81" customWidth="1"/>
    <col min="57" max="57" width="17.28125" style="81" customWidth="1"/>
    <col min="58" max="58" width="22.421875" style="81" customWidth="1"/>
    <col min="59" max="59" width="19.28125" style="80" customWidth="1"/>
    <col min="60" max="60" width="21.7109375" style="81" customWidth="1"/>
    <col min="61" max="61" width="5.28125" style="81" customWidth="1"/>
    <col min="62" max="63" width="2.421875" style="81" customWidth="1"/>
    <col min="64" max="64" width="15.57421875" style="81" customWidth="1"/>
    <col min="65" max="65" width="2.421875" style="81" customWidth="1"/>
    <col min="66" max="16384" width="9.140625" style="81" customWidth="1"/>
  </cols>
  <sheetData>
    <row r="1" spans="1:60" ht="15" thickBot="1">
      <c r="A1" s="79"/>
      <c r="B1" s="79"/>
      <c r="C1" s="79"/>
      <c r="D1" s="79"/>
      <c r="E1" s="79"/>
      <c r="F1" s="79"/>
      <c r="G1" s="79"/>
      <c r="H1" s="79"/>
      <c r="I1" s="79"/>
      <c r="J1" s="79"/>
      <c r="K1" s="79"/>
      <c r="L1" s="79"/>
      <c r="M1" s="79"/>
      <c r="N1" s="80"/>
      <c r="O1" s="80"/>
      <c r="P1" s="80"/>
      <c r="Q1" s="80"/>
      <c r="R1" s="80"/>
      <c r="S1" s="80"/>
      <c r="T1" s="80"/>
      <c r="U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H1" s="80"/>
    </row>
    <row r="2" spans="1:62" ht="19.5">
      <c r="A2" s="79"/>
      <c r="B2" s="79"/>
      <c r="C2" s="79"/>
      <c r="D2" s="79"/>
      <c r="E2" s="79"/>
      <c r="F2" s="79"/>
      <c r="G2" s="79"/>
      <c r="H2" s="79"/>
      <c r="I2" s="79"/>
      <c r="J2" s="79"/>
      <c r="K2" s="79"/>
      <c r="L2" s="79"/>
      <c r="M2" s="79"/>
      <c r="N2" s="169" t="s">
        <v>0</v>
      </c>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1"/>
      <c r="BI2" s="82"/>
      <c r="BJ2" s="80"/>
    </row>
    <row r="3" spans="1:62" ht="14.25">
      <c r="A3" s="79"/>
      <c r="B3" s="79"/>
      <c r="C3" s="79"/>
      <c r="D3" s="79"/>
      <c r="E3" s="79"/>
      <c r="F3" s="79"/>
      <c r="G3" s="79"/>
      <c r="H3" s="79"/>
      <c r="I3" s="79"/>
      <c r="J3" s="79"/>
      <c r="K3" s="79"/>
      <c r="L3" s="79"/>
      <c r="M3" s="79"/>
      <c r="N3" s="172" t="s">
        <v>167</v>
      </c>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c r="AZ3" s="173"/>
      <c r="BA3" s="173"/>
      <c r="BB3" s="173"/>
      <c r="BC3" s="173"/>
      <c r="BD3" s="173"/>
      <c r="BE3" s="173"/>
      <c r="BF3" s="173"/>
      <c r="BG3" s="173"/>
      <c r="BH3" s="174"/>
      <c r="BI3" s="82"/>
      <c r="BJ3" s="80"/>
    </row>
    <row r="4" spans="1:62" ht="14.25">
      <c r="A4" s="79"/>
      <c r="B4" s="79"/>
      <c r="C4" s="79"/>
      <c r="D4" s="79"/>
      <c r="E4" s="79"/>
      <c r="F4" s="79"/>
      <c r="G4" s="79"/>
      <c r="H4" s="79"/>
      <c r="I4" s="79"/>
      <c r="J4" s="79"/>
      <c r="K4" s="79"/>
      <c r="L4" s="79"/>
      <c r="M4" s="79"/>
      <c r="N4" s="172" t="s">
        <v>168</v>
      </c>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c r="AV4" s="173"/>
      <c r="AW4" s="173"/>
      <c r="AX4" s="173"/>
      <c r="AY4" s="173"/>
      <c r="AZ4" s="173"/>
      <c r="BA4" s="173"/>
      <c r="BB4" s="173"/>
      <c r="BC4" s="173"/>
      <c r="BD4" s="173"/>
      <c r="BE4" s="173"/>
      <c r="BF4" s="173"/>
      <c r="BG4" s="173"/>
      <c r="BH4" s="174"/>
      <c r="BI4" s="82"/>
      <c r="BJ4" s="80"/>
    </row>
    <row r="5" spans="1:62" ht="14.25">
      <c r="A5" s="79"/>
      <c r="B5" s="79"/>
      <c r="C5" s="79"/>
      <c r="D5" s="79"/>
      <c r="E5" s="79"/>
      <c r="F5" s="79"/>
      <c r="G5" s="79"/>
      <c r="H5" s="79"/>
      <c r="I5" s="79"/>
      <c r="J5" s="79"/>
      <c r="K5" s="79"/>
      <c r="L5" s="79"/>
      <c r="M5" s="79"/>
      <c r="N5" s="172" t="s">
        <v>169</v>
      </c>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4"/>
      <c r="BI5" s="82"/>
      <c r="BJ5" s="80"/>
    </row>
    <row r="6" spans="1:62" ht="15" thickBot="1">
      <c r="A6" s="79"/>
      <c r="B6" s="79"/>
      <c r="C6" s="79"/>
      <c r="D6" s="79"/>
      <c r="E6" s="79"/>
      <c r="F6" s="79"/>
      <c r="G6" s="79"/>
      <c r="H6" s="79"/>
      <c r="I6" s="79"/>
      <c r="J6" s="79"/>
      <c r="K6" s="79"/>
      <c r="L6" s="79"/>
      <c r="M6" s="79"/>
      <c r="N6" s="178"/>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c r="BB6" s="179"/>
      <c r="BC6" s="179"/>
      <c r="BD6" s="179"/>
      <c r="BE6" s="179"/>
      <c r="BF6" s="179"/>
      <c r="BG6" s="179"/>
      <c r="BH6" s="180"/>
      <c r="BI6" s="80"/>
      <c r="BJ6" s="80"/>
    </row>
    <row r="7" spans="1:62" ht="15" thickBot="1">
      <c r="A7" s="79"/>
      <c r="B7" s="79"/>
      <c r="C7" s="79"/>
      <c r="D7" s="79"/>
      <c r="E7" s="79"/>
      <c r="F7" s="79"/>
      <c r="G7" s="79"/>
      <c r="H7" s="79"/>
      <c r="I7" s="79"/>
      <c r="J7" s="79"/>
      <c r="K7" s="79"/>
      <c r="L7" s="79"/>
      <c r="M7" s="79"/>
      <c r="N7" s="84"/>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6"/>
      <c r="BB7" s="86"/>
      <c r="BC7" s="85"/>
      <c r="BD7" s="85"/>
      <c r="BE7" s="85"/>
      <c r="BF7" s="87"/>
      <c r="BG7" s="87"/>
      <c r="BH7" s="88"/>
      <c r="BI7" s="80"/>
      <c r="BJ7" s="80"/>
    </row>
    <row r="8" spans="1:62" ht="65.25" customHeight="1" thickBot="1">
      <c r="A8" s="79"/>
      <c r="B8" s="79"/>
      <c r="C8" s="79"/>
      <c r="D8" s="79"/>
      <c r="E8" s="79"/>
      <c r="F8" s="79"/>
      <c r="G8" s="79"/>
      <c r="H8" s="79"/>
      <c r="I8" s="79"/>
      <c r="J8" s="79"/>
      <c r="K8" s="79"/>
      <c r="L8" s="79"/>
      <c r="M8" s="79"/>
      <c r="N8" s="89"/>
      <c r="O8" s="80"/>
      <c r="P8" s="80"/>
      <c r="Q8" s="181" t="s">
        <v>170</v>
      </c>
      <c r="R8" s="160"/>
      <c r="S8" s="160"/>
      <c r="T8" s="160"/>
      <c r="U8" s="182"/>
      <c r="W8" s="181" t="s">
        <v>171</v>
      </c>
      <c r="X8" s="160"/>
      <c r="Y8" s="160"/>
      <c r="Z8" s="160"/>
      <c r="AA8" s="182"/>
      <c r="AB8" s="90"/>
      <c r="AC8" s="183"/>
      <c r="AD8" s="183"/>
      <c r="AE8" s="91"/>
      <c r="AF8" s="91"/>
      <c r="AG8" s="91"/>
      <c r="AH8" s="91"/>
      <c r="AI8" s="91"/>
      <c r="AJ8" s="91"/>
      <c r="AK8" s="91"/>
      <c r="AL8" s="91"/>
      <c r="AM8" s="91"/>
      <c r="AN8" s="91"/>
      <c r="AO8" s="92"/>
      <c r="AP8" s="92"/>
      <c r="AQ8" s="92"/>
      <c r="AR8" s="92"/>
      <c r="AS8" s="92"/>
      <c r="AT8" s="92"/>
      <c r="AU8" s="93"/>
      <c r="AV8" s="80"/>
      <c r="AW8" s="80"/>
      <c r="AX8" s="80"/>
      <c r="AY8" s="80"/>
      <c r="AZ8" s="80"/>
      <c r="BA8" s="80"/>
      <c r="BB8" s="89"/>
      <c r="BC8" s="80"/>
      <c r="BD8" s="80"/>
      <c r="BE8" s="80"/>
      <c r="BF8" s="94" t="s">
        <v>172</v>
      </c>
      <c r="BG8" s="95"/>
      <c r="BH8" s="94" t="s">
        <v>173</v>
      </c>
      <c r="BI8" s="80"/>
      <c r="BJ8" s="80"/>
    </row>
    <row r="9" spans="1:62" ht="14.25">
      <c r="A9" s="79"/>
      <c r="B9" s="79"/>
      <c r="C9" s="79"/>
      <c r="D9" s="79"/>
      <c r="E9" s="79"/>
      <c r="F9" s="79"/>
      <c r="G9" s="79"/>
      <c r="H9" s="79"/>
      <c r="I9" s="79"/>
      <c r="J9" s="79"/>
      <c r="K9" s="79"/>
      <c r="L9" s="79"/>
      <c r="M9" s="79"/>
      <c r="N9" s="96"/>
      <c r="O9" s="97"/>
      <c r="P9" s="97"/>
      <c r="Q9" s="98" t="s">
        <v>174</v>
      </c>
      <c r="R9" s="99"/>
      <c r="S9" s="100" t="s">
        <v>10</v>
      </c>
      <c r="T9" s="80"/>
      <c r="U9" s="100" t="s">
        <v>175</v>
      </c>
      <c r="V9" s="101"/>
      <c r="W9" s="98" t="s">
        <v>174</v>
      </c>
      <c r="X9" s="99"/>
      <c r="Y9" s="100" t="s">
        <v>10</v>
      </c>
      <c r="Z9" s="80"/>
      <c r="AA9" s="100" t="s">
        <v>175</v>
      </c>
      <c r="AB9" s="99"/>
      <c r="AC9" s="99"/>
      <c r="AD9" s="99"/>
      <c r="AE9" s="99"/>
      <c r="AF9" s="99"/>
      <c r="AG9" s="99"/>
      <c r="AH9" s="99"/>
      <c r="AI9" s="99"/>
      <c r="AJ9" s="99"/>
      <c r="AK9" s="99"/>
      <c r="AL9" s="99"/>
      <c r="AM9" s="99"/>
      <c r="AN9" s="99"/>
      <c r="AO9" s="99"/>
      <c r="AP9" s="80"/>
      <c r="AQ9" s="99"/>
      <c r="AR9" s="80"/>
      <c r="AS9" s="99"/>
      <c r="AT9" s="99"/>
      <c r="AU9" s="80"/>
      <c r="AV9" s="80"/>
      <c r="AW9" s="80"/>
      <c r="AX9" s="80"/>
      <c r="AY9" s="80"/>
      <c r="AZ9" s="80"/>
      <c r="BA9" s="80"/>
      <c r="BB9" s="89"/>
      <c r="BC9" s="80"/>
      <c r="BD9" s="80"/>
      <c r="BE9" s="80"/>
      <c r="BF9" s="80"/>
      <c r="BH9" s="102"/>
      <c r="BI9" s="80"/>
      <c r="BJ9" s="80"/>
    </row>
    <row r="10" spans="1:62" ht="14.25">
      <c r="A10" s="79"/>
      <c r="B10" s="79"/>
      <c r="C10" s="79"/>
      <c r="D10" s="79"/>
      <c r="E10" s="79"/>
      <c r="F10" s="79"/>
      <c r="G10" s="79"/>
      <c r="H10" s="79"/>
      <c r="I10" s="79"/>
      <c r="J10" s="79"/>
      <c r="K10" s="79"/>
      <c r="L10" s="79"/>
      <c r="M10" s="79"/>
      <c r="N10" s="103" t="s">
        <v>176</v>
      </c>
      <c r="O10" s="104" t="s">
        <v>177</v>
      </c>
      <c r="P10" s="80"/>
      <c r="Q10" s="80"/>
      <c r="R10" s="80"/>
      <c r="S10" s="80"/>
      <c r="T10" s="80"/>
      <c r="U10" s="80"/>
      <c r="W10" s="80"/>
      <c r="X10" s="80"/>
      <c r="Y10" s="80"/>
      <c r="Z10" s="80"/>
      <c r="AA10" s="102"/>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104"/>
      <c r="BB10" s="105" t="s">
        <v>178</v>
      </c>
      <c r="BC10" s="104" t="s">
        <v>179</v>
      </c>
      <c r="BD10" s="80"/>
      <c r="BE10" s="80"/>
      <c r="BF10" s="80"/>
      <c r="BH10" s="102"/>
      <c r="BI10" s="80"/>
      <c r="BJ10" s="80"/>
    </row>
    <row r="11" spans="1:62" ht="14.25">
      <c r="A11" s="106"/>
      <c r="B11" s="106"/>
      <c r="C11" s="106"/>
      <c r="D11" s="106"/>
      <c r="E11" s="106"/>
      <c r="F11" s="106"/>
      <c r="G11" s="106"/>
      <c r="H11" s="106"/>
      <c r="I11" s="106"/>
      <c r="J11" s="106"/>
      <c r="K11" s="106"/>
      <c r="L11" s="106"/>
      <c r="M11" s="106"/>
      <c r="N11" s="89"/>
      <c r="O11" s="80">
        <v>1</v>
      </c>
      <c r="P11" s="80" t="s">
        <v>180</v>
      </c>
      <c r="Q11" s="80">
        <v>752485</v>
      </c>
      <c r="R11" s="80"/>
      <c r="S11" s="80">
        <v>752484</v>
      </c>
      <c r="T11" s="80"/>
      <c r="U11" s="80">
        <f>Q11-S11</f>
        <v>1</v>
      </c>
      <c r="W11" s="80">
        <v>752485</v>
      </c>
      <c r="X11" s="80"/>
      <c r="Y11" s="80">
        <v>752484</v>
      </c>
      <c r="Z11" s="80"/>
      <c r="AA11" s="80">
        <f>W11-Y11</f>
        <v>1</v>
      </c>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9"/>
      <c r="BC11" s="80" t="s">
        <v>181</v>
      </c>
      <c r="BD11" s="80" t="s">
        <v>182</v>
      </c>
      <c r="BE11" s="80"/>
      <c r="BF11" s="80"/>
      <c r="BH11" s="102"/>
      <c r="BI11" s="80"/>
      <c r="BJ11" s="80"/>
    </row>
    <row r="12" spans="1:62" ht="15" thickBot="1">
      <c r="A12" s="106"/>
      <c r="B12" s="106"/>
      <c r="C12" s="106"/>
      <c r="D12" s="106"/>
      <c r="E12" s="106"/>
      <c r="F12" s="106"/>
      <c r="G12" s="106"/>
      <c r="H12" s="106"/>
      <c r="I12" s="106"/>
      <c r="J12" s="106"/>
      <c r="K12" s="106"/>
      <c r="L12" s="106"/>
      <c r="M12" s="106"/>
      <c r="N12" s="89"/>
      <c r="O12" s="80">
        <v>2</v>
      </c>
      <c r="P12" s="80" t="s">
        <v>183</v>
      </c>
      <c r="Q12" s="80"/>
      <c r="R12" s="80"/>
      <c r="S12" s="80"/>
      <c r="T12" s="80"/>
      <c r="U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9"/>
      <c r="BC12" s="80">
        <v>1</v>
      </c>
      <c r="BD12" s="80" t="s">
        <v>184</v>
      </c>
      <c r="BE12" s="80"/>
      <c r="BF12" s="107">
        <v>11176310000</v>
      </c>
      <c r="BH12" s="108">
        <v>11176310000</v>
      </c>
      <c r="BI12" s="80"/>
      <c r="BJ12" s="80"/>
    </row>
    <row r="13" spans="1:62" ht="15" thickTop="1">
      <c r="A13" s="106"/>
      <c r="B13" s="106"/>
      <c r="C13" s="106"/>
      <c r="D13" s="106"/>
      <c r="E13" s="106"/>
      <c r="F13" s="106"/>
      <c r="G13" s="106"/>
      <c r="H13" s="106"/>
      <c r="I13" s="106"/>
      <c r="J13" s="106"/>
      <c r="K13" s="106"/>
      <c r="L13" s="106"/>
      <c r="M13" s="106"/>
      <c r="N13" s="89"/>
      <c r="O13" s="80"/>
      <c r="P13" s="80" t="s">
        <v>185</v>
      </c>
      <c r="Q13" s="80">
        <v>799146204</v>
      </c>
      <c r="R13" s="80"/>
      <c r="S13" s="80">
        <v>799146204</v>
      </c>
      <c r="T13" s="80"/>
      <c r="U13" s="80">
        <f>Q13-S13</f>
        <v>0</v>
      </c>
      <c r="W13" s="80">
        <v>646918572</v>
      </c>
      <c r="X13" s="80"/>
      <c r="Y13" s="80">
        <v>323459286</v>
      </c>
      <c r="Z13" s="80"/>
      <c r="AA13" s="80">
        <f>W13-Y13</f>
        <v>323459286</v>
      </c>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9"/>
      <c r="BC13" s="80"/>
      <c r="BD13" s="80"/>
      <c r="BE13" s="80"/>
      <c r="BF13" s="80"/>
      <c r="BH13" s="102"/>
      <c r="BI13" s="80"/>
      <c r="BJ13" s="80"/>
    </row>
    <row r="14" spans="1:63" ht="14.25">
      <c r="A14" s="106"/>
      <c r="B14" s="106"/>
      <c r="C14" s="106"/>
      <c r="D14" s="106"/>
      <c r="E14" s="106"/>
      <c r="F14" s="106"/>
      <c r="G14" s="106"/>
      <c r="H14" s="106"/>
      <c r="I14" s="106"/>
      <c r="J14" s="106"/>
      <c r="K14" s="106"/>
      <c r="L14" s="106"/>
      <c r="M14" s="106"/>
      <c r="N14" s="89"/>
      <c r="O14" s="80">
        <v>4</v>
      </c>
      <c r="P14" s="80" t="s">
        <v>186</v>
      </c>
      <c r="Q14" s="80">
        <v>1253522439</v>
      </c>
      <c r="R14" s="80"/>
      <c r="S14" s="80">
        <v>869878220</v>
      </c>
      <c r="T14" s="80"/>
      <c r="U14" s="80">
        <f>Q14-S14</f>
        <v>383644219</v>
      </c>
      <c r="W14" s="80">
        <v>1136808959</v>
      </c>
      <c r="X14" s="80"/>
      <c r="Y14" s="80">
        <v>554044256</v>
      </c>
      <c r="Z14" s="80"/>
      <c r="AA14" s="80">
        <f>W14-Y14</f>
        <v>582764703</v>
      </c>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9"/>
      <c r="BC14" s="109" t="s">
        <v>187</v>
      </c>
      <c r="BD14" s="110" t="s">
        <v>188</v>
      </c>
      <c r="BE14" s="80"/>
      <c r="BF14" s="80"/>
      <c r="BH14" s="102"/>
      <c r="BI14" s="80"/>
      <c r="BJ14" s="80"/>
      <c r="BK14" s="80"/>
    </row>
    <row r="15" spans="1:63" ht="15" thickBot="1">
      <c r="A15" s="106"/>
      <c r="B15" s="106"/>
      <c r="C15" s="106"/>
      <c r="D15" s="106"/>
      <c r="E15" s="106"/>
      <c r="F15" s="106"/>
      <c r="G15" s="106"/>
      <c r="H15" s="106"/>
      <c r="I15" s="106"/>
      <c r="J15" s="106"/>
      <c r="K15" s="106"/>
      <c r="L15" s="106"/>
      <c r="M15" s="106"/>
      <c r="N15" s="89"/>
      <c r="O15" s="80"/>
      <c r="P15" s="80"/>
      <c r="Q15" s="111">
        <f>SUM(Q11:Q14)</f>
        <v>2053421128</v>
      </c>
      <c r="R15" s="80"/>
      <c r="S15" s="111">
        <f>SUM(S11:S14)</f>
        <v>1669776908</v>
      </c>
      <c r="T15" s="80"/>
      <c r="U15" s="111">
        <f>Q15-S15</f>
        <v>383644220</v>
      </c>
      <c r="W15" s="111">
        <f>SUM(W11:W14)</f>
        <v>1784480016</v>
      </c>
      <c r="X15" s="80"/>
      <c r="Y15" s="111">
        <f>SUM(Y11:Y14)</f>
        <v>878256026</v>
      </c>
      <c r="Z15" s="80"/>
      <c r="AA15" s="111">
        <f>W15-Y15</f>
        <v>906223990</v>
      </c>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9"/>
      <c r="BD15" s="81" t="s">
        <v>189</v>
      </c>
      <c r="BE15" s="80"/>
      <c r="BF15" s="80"/>
      <c r="BH15" s="102"/>
      <c r="BI15" s="80"/>
      <c r="BJ15" s="80"/>
      <c r="BK15" s="80"/>
    </row>
    <row r="16" spans="1:63" ht="17.25" customHeight="1" thickTop="1">
      <c r="A16" s="106"/>
      <c r="B16" s="106"/>
      <c r="C16" s="106"/>
      <c r="D16" s="106"/>
      <c r="E16" s="106"/>
      <c r="F16" s="106"/>
      <c r="G16" s="106"/>
      <c r="H16" s="106"/>
      <c r="I16" s="106"/>
      <c r="J16" s="106"/>
      <c r="K16" s="106"/>
      <c r="L16" s="106"/>
      <c r="M16" s="106"/>
      <c r="N16" s="103" t="s">
        <v>190</v>
      </c>
      <c r="O16" s="104" t="s">
        <v>191</v>
      </c>
      <c r="P16" s="80"/>
      <c r="Q16" s="80"/>
      <c r="R16" s="80"/>
      <c r="S16" s="80"/>
      <c r="T16" s="80"/>
      <c r="U16" s="80"/>
      <c r="W16" s="80"/>
      <c r="X16" s="80"/>
      <c r="Y16" s="80"/>
      <c r="Z16" s="80"/>
      <c r="AA16" s="102"/>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9"/>
      <c r="BC16" s="81">
        <v>2</v>
      </c>
      <c r="BD16" s="81" t="s">
        <v>192</v>
      </c>
      <c r="BE16" s="80"/>
      <c r="BH16" s="102"/>
      <c r="BI16" s="80"/>
      <c r="BJ16" s="80"/>
      <c r="BK16" s="80"/>
    </row>
    <row r="17" spans="1:63" ht="17.25" customHeight="1">
      <c r="A17" s="106"/>
      <c r="B17" s="106"/>
      <c r="C17" s="106"/>
      <c r="D17" s="106"/>
      <c r="E17" s="106"/>
      <c r="F17" s="106"/>
      <c r="G17" s="106"/>
      <c r="H17" s="106"/>
      <c r="I17" s="106"/>
      <c r="J17" s="106"/>
      <c r="K17" s="106"/>
      <c r="L17" s="106"/>
      <c r="M17" s="106"/>
      <c r="N17" s="103"/>
      <c r="O17" s="104"/>
      <c r="P17" s="80"/>
      <c r="Q17" s="80"/>
      <c r="R17" s="80"/>
      <c r="S17" s="80"/>
      <c r="T17" s="80"/>
      <c r="U17" s="80"/>
      <c r="W17" s="80"/>
      <c r="X17" s="80"/>
      <c r="Y17" s="80"/>
      <c r="Z17" s="80"/>
      <c r="AA17" s="102"/>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9"/>
      <c r="BD17" s="81" t="s">
        <v>193</v>
      </c>
      <c r="BE17" s="80"/>
      <c r="BF17" s="81">
        <v>110740552</v>
      </c>
      <c r="BH17" s="102">
        <v>0</v>
      </c>
      <c r="BI17" s="80"/>
      <c r="BJ17" s="80"/>
      <c r="BK17" s="80"/>
    </row>
    <row r="18" spans="1:63" ht="14.25">
      <c r="A18" s="106"/>
      <c r="B18" s="106"/>
      <c r="C18" s="106"/>
      <c r="D18" s="106"/>
      <c r="E18" s="106"/>
      <c r="F18" s="106"/>
      <c r="G18" s="106"/>
      <c r="H18" s="106"/>
      <c r="I18" s="106"/>
      <c r="J18" s="106"/>
      <c r="K18" s="106"/>
      <c r="L18" s="106"/>
      <c r="M18" s="106"/>
      <c r="N18" s="103"/>
      <c r="O18" s="80" t="s">
        <v>181</v>
      </c>
      <c r="P18" s="80" t="s">
        <v>194</v>
      </c>
      <c r="Q18" s="80"/>
      <c r="R18" s="80"/>
      <c r="S18" s="80"/>
      <c r="T18" s="80"/>
      <c r="U18" s="80"/>
      <c r="W18" s="80"/>
      <c r="X18" s="80"/>
      <c r="Y18" s="80"/>
      <c r="Z18" s="80"/>
      <c r="AA18" s="102"/>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9"/>
      <c r="BC18" s="109">
        <v>3</v>
      </c>
      <c r="BD18" s="112" t="s">
        <v>195</v>
      </c>
      <c r="BE18" s="80"/>
      <c r="BF18" s="113">
        <v>315596487</v>
      </c>
      <c r="BH18" s="114">
        <v>350082580</v>
      </c>
      <c r="BI18" s="80"/>
      <c r="BJ18" s="80"/>
      <c r="BK18" s="80"/>
    </row>
    <row r="19" spans="1:63" ht="18" customHeight="1" thickBot="1">
      <c r="A19" s="106"/>
      <c r="B19" s="106"/>
      <c r="C19" s="106"/>
      <c r="D19" s="106"/>
      <c r="E19" s="106"/>
      <c r="F19" s="106"/>
      <c r="G19" s="106"/>
      <c r="H19" s="106"/>
      <c r="I19" s="106"/>
      <c r="J19" s="106"/>
      <c r="K19" s="106"/>
      <c r="L19" s="106"/>
      <c r="M19" s="106"/>
      <c r="N19" s="103"/>
      <c r="O19" s="80">
        <v>1</v>
      </c>
      <c r="P19" s="80" t="s">
        <v>196</v>
      </c>
      <c r="Q19" s="115">
        <v>92573002</v>
      </c>
      <c r="R19" s="110"/>
      <c r="S19" s="115">
        <v>52405760</v>
      </c>
      <c r="T19" s="110"/>
      <c r="U19" s="115">
        <f>Q19-S19</f>
        <v>40167242</v>
      </c>
      <c r="V19" s="110"/>
      <c r="W19" s="115">
        <v>92573002</v>
      </c>
      <c r="X19" s="110"/>
      <c r="Y19" s="115">
        <v>0</v>
      </c>
      <c r="Z19" s="110"/>
      <c r="AA19" s="115">
        <f>W19-Y19</f>
        <v>92573002</v>
      </c>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9"/>
      <c r="BC19" s="109"/>
      <c r="BD19" s="112"/>
      <c r="BE19" s="80"/>
      <c r="BF19" s="111">
        <f>BF17+BF18</f>
        <v>426337039</v>
      </c>
      <c r="BH19" s="116">
        <f>BH17+BH18</f>
        <v>350082580</v>
      </c>
      <c r="BI19" s="80"/>
      <c r="BJ19" s="80"/>
      <c r="BK19" s="80"/>
    </row>
    <row r="20" spans="1:63" ht="15" thickTop="1">
      <c r="A20" s="106"/>
      <c r="B20" s="106"/>
      <c r="C20" s="106"/>
      <c r="D20" s="106"/>
      <c r="E20" s="106"/>
      <c r="F20" s="106"/>
      <c r="G20" s="106"/>
      <c r="H20" s="106"/>
      <c r="I20" s="106"/>
      <c r="J20" s="106"/>
      <c r="K20" s="106"/>
      <c r="L20" s="106"/>
      <c r="M20" s="106"/>
      <c r="N20" s="103"/>
      <c r="O20" s="80"/>
      <c r="P20" s="83"/>
      <c r="Q20" s="80"/>
      <c r="R20" s="80"/>
      <c r="S20" s="80"/>
      <c r="T20" s="80"/>
      <c r="U20" s="80"/>
      <c r="W20" s="80"/>
      <c r="X20" s="80"/>
      <c r="Y20" s="80"/>
      <c r="Z20" s="80"/>
      <c r="AA20" s="102"/>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9"/>
      <c r="BC20" s="80" t="s">
        <v>197</v>
      </c>
      <c r="BD20" s="80" t="s">
        <v>198</v>
      </c>
      <c r="BE20" s="80"/>
      <c r="BF20" s="80"/>
      <c r="BH20" s="102"/>
      <c r="BI20" s="80"/>
      <c r="BJ20" s="80"/>
      <c r="BK20" s="80"/>
    </row>
    <row r="21" spans="1:63" ht="14.25">
      <c r="A21" s="106"/>
      <c r="B21" s="106"/>
      <c r="C21" s="106"/>
      <c r="D21" s="106"/>
      <c r="E21" s="106"/>
      <c r="F21" s="106"/>
      <c r="G21" s="106"/>
      <c r="H21" s="106"/>
      <c r="I21" s="106"/>
      <c r="J21" s="106"/>
      <c r="K21" s="106"/>
      <c r="L21" s="106"/>
      <c r="M21" s="106"/>
      <c r="N21" s="103"/>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9"/>
      <c r="BC21" s="80">
        <v>1</v>
      </c>
      <c r="BD21" s="80" t="s">
        <v>199</v>
      </c>
      <c r="BE21" s="80"/>
      <c r="BF21" s="80">
        <v>3509331253</v>
      </c>
      <c r="BH21" s="102">
        <v>2193688627</v>
      </c>
      <c r="BI21" s="80"/>
      <c r="BJ21" s="80"/>
      <c r="BK21" s="80"/>
    </row>
    <row r="22" spans="1:63" ht="14.25">
      <c r="A22" s="106"/>
      <c r="B22" s="106"/>
      <c r="C22" s="106"/>
      <c r="D22" s="106"/>
      <c r="E22" s="106"/>
      <c r="F22" s="106"/>
      <c r="G22" s="106"/>
      <c r="H22" s="106"/>
      <c r="I22" s="106"/>
      <c r="J22" s="106"/>
      <c r="K22" s="106"/>
      <c r="L22" s="106"/>
      <c r="M22" s="106"/>
      <c r="N22" s="89"/>
      <c r="O22" s="80" t="s">
        <v>200</v>
      </c>
      <c r="P22" s="80" t="s">
        <v>201</v>
      </c>
      <c r="Q22" s="80"/>
      <c r="R22" s="80"/>
      <c r="S22" s="80"/>
      <c r="T22" s="80"/>
      <c r="U22" s="80"/>
      <c r="W22" s="80"/>
      <c r="X22" s="80"/>
      <c r="Y22" s="80"/>
      <c r="Z22" s="80"/>
      <c r="AA22" s="102"/>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9"/>
      <c r="BC22" s="80">
        <v>3</v>
      </c>
      <c r="BD22" s="80" t="s">
        <v>202</v>
      </c>
      <c r="BE22" s="80"/>
      <c r="BF22" s="80">
        <v>683775000</v>
      </c>
      <c r="BH22" s="102">
        <v>0</v>
      </c>
      <c r="BI22" s="80"/>
      <c r="BJ22" s="80"/>
      <c r="BK22" s="80"/>
    </row>
    <row r="23" spans="1:63" ht="14.25">
      <c r="A23" s="106"/>
      <c r="B23" s="106"/>
      <c r="C23" s="106"/>
      <c r="D23" s="106"/>
      <c r="E23" s="106"/>
      <c r="F23" s="106"/>
      <c r="G23" s="106"/>
      <c r="H23" s="106"/>
      <c r="I23" s="106"/>
      <c r="J23" s="106"/>
      <c r="K23" s="106"/>
      <c r="L23" s="106"/>
      <c r="M23" s="106"/>
      <c r="N23" s="89"/>
      <c r="O23" s="80">
        <v>1</v>
      </c>
      <c r="P23" s="80" t="s">
        <v>203</v>
      </c>
      <c r="Q23" s="80">
        <v>10427634251</v>
      </c>
      <c r="R23" s="80"/>
      <c r="S23" s="80">
        <v>0</v>
      </c>
      <c r="T23" s="80"/>
      <c r="U23" s="80">
        <f>Q23-S23</f>
        <v>10427634251</v>
      </c>
      <c r="W23" s="80">
        <v>10284662055</v>
      </c>
      <c r="X23" s="80"/>
      <c r="Y23" s="80">
        <v>0</v>
      </c>
      <c r="Z23" s="80"/>
      <c r="AA23" s="80">
        <f>W23-Y23</f>
        <v>10284662055</v>
      </c>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9"/>
      <c r="BC23" s="80">
        <v>4</v>
      </c>
      <c r="BD23" s="80" t="s">
        <v>204</v>
      </c>
      <c r="BE23" s="80"/>
      <c r="BF23" s="80">
        <v>1004762648</v>
      </c>
      <c r="BH23" s="102">
        <v>1004762648</v>
      </c>
      <c r="BI23" s="80"/>
      <c r="BJ23" s="80"/>
      <c r="BK23" s="80"/>
    </row>
    <row r="24" spans="1:63" ht="14.25">
      <c r="A24" s="106"/>
      <c r="B24" s="106"/>
      <c r="C24" s="106"/>
      <c r="D24" s="106"/>
      <c r="E24" s="106"/>
      <c r="F24" s="106"/>
      <c r="G24" s="106"/>
      <c r="H24" s="106"/>
      <c r="I24" s="106"/>
      <c r="J24" s="106"/>
      <c r="K24" s="106"/>
      <c r="L24" s="106"/>
      <c r="M24" s="106"/>
      <c r="N24" s="89"/>
      <c r="O24" s="80">
        <v>3</v>
      </c>
      <c r="P24" s="80" t="s">
        <v>205</v>
      </c>
      <c r="Q24" s="80">
        <v>8747810857</v>
      </c>
      <c r="R24" s="80"/>
      <c r="S24" s="80">
        <v>4118213565</v>
      </c>
      <c r="T24" s="80"/>
      <c r="U24" s="80">
        <f aca="true" t="shared" si="0" ref="U24:U29">Q24-S24</f>
        <v>4629597292</v>
      </c>
      <c r="W24" s="80">
        <v>6532010247</v>
      </c>
      <c r="X24" s="80"/>
      <c r="Y24" s="80">
        <v>3647424397</v>
      </c>
      <c r="Z24" s="80"/>
      <c r="AA24" s="80">
        <f>W24-Y24</f>
        <v>2884585850</v>
      </c>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9"/>
      <c r="BC24" s="80" t="s">
        <v>206</v>
      </c>
      <c r="BD24" s="80" t="s">
        <v>207</v>
      </c>
      <c r="BE24" s="80"/>
      <c r="BF24" s="80"/>
      <c r="BH24" s="102"/>
      <c r="BI24" s="80"/>
      <c r="BJ24" s="80"/>
      <c r="BK24" s="80"/>
    </row>
    <row r="25" spans="1:63" ht="14.25">
      <c r="A25" s="106"/>
      <c r="B25" s="106"/>
      <c r="C25" s="106"/>
      <c r="D25" s="106"/>
      <c r="E25" s="106"/>
      <c r="F25" s="106"/>
      <c r="G25" s="106"/>
      <c r="H25" s="106"/>
      <c r="I25" s="106"/>
      <c r="J25" s="106"/>
      <c r="K25" s="106"/>
      <c r="L25" s="106"/>
      <c r="M25" s="106"/>
      <c r="N25" s="89"/>
      <c r="O25" s="80">
        <v>4</v>
      </c>
      <c r="P25" s="80" t="s">
        <v>208</v>
      </c>
      <c r="Q25" s="80"/>
      <c r="R25" s="80"/>
      <c r="S25" s="80"/>
      <c r="T25" s="80"/>
      <c r="U25" s="80"/>
      <c r="W25" s="80"/>
      <c r="X25" s="80"/>
      <c r="Y25" s="80"/>
      <c r="Z25" s="80"/>
      <c r="AA25" s="80"/>
      <c r="AB25" s="80"/>
      <c r="AC25" s="80"/>
      <c r="AD25" s="80"/>
      <c r="AE25" s="80"/>
      <c r="AF25" s="80"/>
      <c r="AG25" s="80"/>
      <c r="AH25" s="80"/>
      <c r="AI25" s="80"/>
      <c r="AJ25" s="80"/>
      <c r="AK25" s="80"/>
      <c r="AL25" s="80"/>
      <c r="AM25" s="80"/>
      <c r="AN25" s="80"/>
      <c r="AO25" s="117"/>
      <c r="AP25" s="80"/>
      <c r="AQ25" s="80"/>
      <c r="AR25" s="80"/>
      <c r="AS25" s="80"/>
      <c r="AT25" s="80"/>
      <c r="AU25" s="80"/>
      <c r="AV25" s="80"/>
      <c r="AW25" s="80"/>
      <c r="AX25" s="80"/>
      <c r="AY25" s="80"/>
      <c r="AZ25" s="80"/>
      <c r="BA25" s="80"/>
      <c r="BB25" s="89"/>
      <c r="BC25" s="80"/>
      <c r="BD25" s="80" t="s">
        <v>209</v>
      </c>
      <c r="BE25" s="80"/>
      <c r="BF25" s="80">
        <v>101806920</v>
      </c>
      <c r="BH25" s="102">
        <v>101806920</v>
      </c>
      <c r="BI25" s="80"/>
      <c r="BJ25" s="80"/>
      <c r="BK25" s="80"/>
    </row>
    <row r="26" spans="1:63" ht="14.25">
      <c r="A26" s="106"/>
      <c r="B26" s="106"/>
      <c r="C26" s="106"/>
      <c r="D26" s="106"/>
      <c r="E26" s="106"/>
      <c r="F26" s="106"/>
      <c r="G26" s="106"/>
      <c r="H26" s="106"/>
      <c r="I26" s="106"/>
      <c r="J26" s="106"/>
      <c r="K26" s="106"/>
      <c r="L26" s="106"/>
      <c r="M26" s="106"/>
      <c r="N26" s="89"/>
      <c r="O26" s="80"/>
      <c r="P26" s="80" t="s">
        <v>210</v>
      </c>
      <c r="Q26" s="80">
        <v>87174254756</v>
      </c>
      <c r="R26" s="80"/>
      <c r="S26" s="80">
        <v>45164869641</v>
      </c>
      <c r="T26" s="80"/>
      <c r="U26" s="80">
        <f t="shared" si="0"/>
        <v>42009385115</v>
      </c>
      <c r="W26" s="80">
        <v>62230680053</v>
      </c>
      <c r="X26" s="80"/>
      <c r="Y26" s="80">
        <v>40203184883</v>
      </c>
      <c r="Z26" s="80"/>
      <c r="AA26" s="80">
        <f>W26-Y26</f>
        <v>22027495170</v>
      </c>
      <c r="AB26" s="80"/>
      <c r="AC26" s="80"/>
      <c r="AD26" s="80"/>
      <c r="AE26" s="80"/>
      <c r="AF26" s="80"/>
      <c r="AG26" s="80"/>
      <c r="AH26" s="80"/>
      <c r="AI26" s="80"/>
      <c r="AJ26" s="80"/>
      <c r="AK26" s="80"/>
      <c r="AL26" s="80"/>
      <c r="AM26" s="80"/>
      <c r="AN26" s="80"/>
      <c r="AO26" s="117"/>
      <c r="AP26" s="80"/>
      <c r="AQ26" s="80"/>
      <c r="AR26" s="80"/>
      <c r="AS26" s="80"/>
      <c r="AT26" s="80"/>
      <c r="AU26" s="80"/>
      <c r="AV26" s="80"/>
      <c r="AW26" s="80"/>
      <c r="AX26" s="80"/>
      <c r="AY26" s="80"/>
      <c r="AZ26" s="80"/>
      <c r="BA26" s="80"/>
      <c r="BB26" s="89"/>
      <c r="BC26" s="80">
        <v>5</v>
      </c>
      <c r="BD26" s="80" t="s">
        <v>211</v>
      </c>
      <c r="BE26" s="80"/>
      <c r="BF26" s="113">
        <v>12592451370</v>
      </c>
      <c r="BH26" s="114">
        <v>6334999576</v>
      </c>
      <c r="BI26" s="80"/>
      <c r="BJ26" s="80"/>
      <c r="BK26" s="80"/>
    </row>
    <row r="27" spans="1:63" ht="15" thickBot="1">
      <c r="A27" s="106"/>
      <c r="B27" s="106"/>
      <c r="C27" s="106"/>
      <c r="D27" s="106"/>
      <c r="E27" s="106"/>
      <c r="F27" s="106"/>
      <c r="G27" s="106"/>
      <c r="H27" s="106"/>
      <c r="I27" s="106"/>
      <c r="J27" s="106"/>
      <c r="K27" s="106"/>
      <c r="L27" s="106"/>
      <c r="M27" s="106"/>
      <c r="N27" s="89"/>
      <c r="O27" s="80">
        <v>5</v>
      </c>
      <c r="P27" s="80" t="s">
        <v>212</v>
      </c>
      <c r="Q27" s="80">
        <v>1296530785</v>
      </c>
      <c r="R27" s="80"/>
      <c r="S27" s="80">
        <v>834104425</v>
      </c>
      <c r="T27" s="80"/>
      <c r="U27" s="80">
        <f t="shared" si="0"/>
        <v>462426360</v>
      </c>
      <c r="W27" s="80">
        <v>1221292915</v>
      </c>
      <c r="X27" s="80"/>
      <c r="Y27" s="80">
        <v>741002632</v>
      </c>
      <c r="Z27" s="80"/>
      <c r="AA27" s="80">
        <f>W27-Y27</f>
        <v>480290283</v>
      </c>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9"/>
      <c r="BC27" s="80"/>
      <c r="BD27" s="80"/>
      <c r="BE27" s="80"/>
      <c r="BF27" s="111">
        <f>SUM(BF21:BF26)</f>
        <v>17892127191</v>
      </c>
      <c r="BH27" s="116">
        <f>SUM(BH21:BH26)</f>
        <v>9635257771</v>
      </c>
      <c r="BI27" s="80"/>
      <c r="BJ27" s="80"/>
      <c r="BK27" s="80"/>
    </row>
    <row r="28" spans="1:63" ht="15" thickTop="1">
      <c r="A28" s="106"/>
      <c r="B28" s="106"/>
      <c r="C28" s="106"/>
      <c r="D28" s="106"/>
      <c r="E28" s="106"/>
      <c r="F28" s="106"/>
      <c r="G28" s="106"/>
      <c r="H28" s="106"/>
      <c r="I28" s="106"/>
      <c r="J28" s="106"/>
      <c r="K28" s="106"/>
      <c r="L28" s="106"/>
      <c r="M28" s="106"/>
      <c r="N28" s="89"/>
      <c r="O28" s="80">
        <v>6</v>
      </c>
      <c r="P28" s="80" t="s">
        <v>213</v>
      </c>
      <c r="Q28" s="80">
        <v>2907480412</v>
      </c>
      <c r="R28" s="80"/>
      <c r="S28" s="80">
        <v>1752402086</v>
      </c>
      <c r="T28" s="80"/>
      <c r="U28" s="80">
        <f t="shared" si="0"/>
        <v>1155078326</v>
      </c>
      <c r="W28" s="80">
        <v>2526008475</v>
      </c>
      <c r="X28" s="80"/>
      <c r="Y28" s="80">
        <v>1395427292</v>
      </c>
      <c r="Z28" s="80"/>
      <c r="AA28" s="80">
        <f>W28-Y28</f>
        <v>1130581183</v>
      </c>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9"/>
      <c r="BC28" s="118" t="s">
        <v>214</v>
      </c>
      <c r="BD28" s="80" t="s">
        <v>215</v>
      </c>
      <c r="BE28" s="80"/>
      <c r="BF28" s="80"/>
      <c r="BH28" s="102"/>
      <c r="BI28" s="80"/>
      <c r="BJ28" s="80"/>
      <c r="BK28" s="80"/>
    </row>
    <row r="29" spans="1:63" ht="14.25">
      <c r="A29" s="106"/>
      <c r="B29" s="106"/>
      <c r="C29" s="106"/>
      <c r="D29" s="106"/>
      <c r="E29" s="106"/>
      <c r="F29" s="106"/>
      <c r="G29" s="106"/>
      <c r="H29" s="106"/>
      <c r="I29" s="106"/>
      <c r="J29" s="106"/>
      <c r="K29" s="106"/>
      <c r="L29" s="106"/>
      <c r="M29" s="106"/>
      <c r="N29" s="89"/>
      <c r="O29" s="80">
        <v>7</v>
      </c>
      <c r="P29" s="80" t="s">
        <v>216</v>
      </c>
      <c r="Q29" s="113">
        <v>9467369175</v>
      </c>
      <c r="R29" s="80"/>
      <c r="S29" s="113">
        <v>0</v>
      </c>
      <c r="T29" s="80"/>
      <c r="U29" s="80">
        <f t="shared" si="0"/>
        <v>9467369175</v>
      </c>
      <c r="W29" s="113">
        <v>8647257201</v>
      </c>
      <c r="X29" s="80"/>
      <c r="Y29" s="113">
        <v>0</v>
      </c>
      <c r="Z29" s="80"/>
      <c r="AA29" s="80">
        <f>W29-Y29</f>
        <v>8647257201</v>
      </c>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104"/>
      <c r="BB29" s="89"/>
      <c r="BC29" s="80"/>
      <c r="BD29" s="80" t="s">
        <v>217</v>
      </c>
      <c r="BE29" s="80"/>
      <c r="BF29" s="80">
        <v>393885423</v>
      </c>
      <c r="BH29" s="102">
        <v>0</v>
      </c>
      <c r="BI29" s="80"/>
      <c r="BJ29" s="80"/>
      <c r="BK29" s="80"/>
    </row>
    <row r="30" spans="1:63" ht="15" thickBot="1">
      <c r="A30" s="106"/>
      <c r="B30" s="106"/>
      <c r="C30" s="106"/>
      <c r="D30" s="106"/>
      <c r="E30" s="106"/>
      <c r="F30" s="106"/>
      <c r="G30" s="106"/>
      <c r="H30" s="106"/>
      <c r="I30" s="106"/>
      <c r="J30" s="106"/>
      <c r="K30" s="106"/>
      <c r="L30" s="106"/>
      <c r="M30" s="106"/>
      <c r="N30" s="89"/>
      <c r="O30" s="80"/>
      <c r="P30" s="80"/>
      <c r="Q30" s="111">
        <f>SUM(Q23:Q29)</f>
        <v>120021080236</v>
      </c>
      <c r="R30" s="80"/>
      <c r="S30" s="111">
        <f>SUM(S23:S29)</f>
        <v>51869589717</v>
      </c>
      <c r="T30" s="80"/>
      <c r="U30" s="111">
        <f>SUM(U23:U29)</f>
        <v>68151490519</v>
      </c>
      <c r="W30" s="111">
        <f>SUM(W23:W29)</f>
        <v>91441910946</v>
      </c>
      <c r="X30" s="80"/>
      <c r="Y30" s="111">
        <f>SUM(Y23:Y29)</f>
        <v>45987039204</v>
      </c>
      <c r="Z30" s="80"/>
      <c r="AA30" s="111">
        <f>SUM(AA23:AA29)</f>
        <v>45454871742</v>
      </c>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104"/>
      <c r="BB30" s="89"/>
      <c r="BC30" s="80"/>
      <c r="BD30" s="80" t="s">
        <v>218</v>
      </c>
      <c r="BE30" s="80"/>
      <c r="BF30" s="113">
        <v>5662155448</v>
      </c>
      <c r="BH30" s="114">
        <v>895430502</v>
      </c>
      <c r="BI30" s="80"/>
      <c r="BJ30" s="80"/>
      <c r="BK30" s="80"/>
    </row>
    <row r="31" spans="1:63" ht="15.75" thickBot="1" thickTop="1">
      <c r="A31" s="106"/>
      <c r="B31" s="106"/>
      <c r="C31" s="106"/>
      <c r="D31" s="106"/>
      <c r="E31" s="106"/>
      <c r="F31" s="106"/>
      <c r="G31" s="106"/>
      <c r="H31" s="106"/>
      <c r="I31" s="106"/>
      <c r="J31" s="106"/>
      <c r="K31" s="106"/>
      <c r="L31" s="106"/>
      <c r="M31" s="106"/>
      <c r="N31" s="89"/>
      <c r="O31" s="80"/>
      <c r="P31" s="83" t="s">
        <v>219</v>
      </c>
      <c r="Q31" s="107">
        <f>Q19+Q30</f>
        <v>120113653238</v>
      </c>
      <c r="R31" s="80"/>
      <c r="S31" s="107">
        <f>S19+S30</f>
        <v>51921995477</v>
      </c>
      <c r="T31" s="80"/>
      <c r="U31" s="107">
        <f>U19+U30</f>
        <v>68191657761</v>
      </c>
      <c r="W31" s="107">
        <f>W19+W30</f>
        <v>91534483948</v>
      </c>
      <c r="X31" s="80"/>
      <c r="Y31" s="107">
        <f>Y19+Y30</f>
        <v>45987039204</v>
      </c>
      <c r="Z31" s="80"/>
      <c r="AA31" s="107">
        <f>AA19+AA30</f>
        <v>45547444744</v>
      </c>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9"/>
      <c r="BC31" s="80"/>
      <c r="BD31" s="80"/>
      <c r="BE31" s="80"/>
      <c r="BF31" s="111">
        <f>BF30-BF29</f>
        <v>5268270025</v>
      </c>
      <c r="BH31" s="116">
        <f>BH30-BH29</f>
        <v>895430502</v>
      </c>
      <c r="BI31" s="80"/>
      <c r="BJ31" s="80"/>
      <c r="BK31" s="80"/>
    </row>
    <row r="32" spans="1:63" ht="15" thickTop="1">
      <c r="A32" s="106"/>
      <c r="B32" s="106"/>
      <c r="C32" s="106"/>
      <c r="D32" s="106"/>
      <c r="E32" s="106"/>
      <c r="F32" s="106"/>
      <c r="G32" s="106"/>
      <c r="H32" s="106"/>
      <c r="I32" s="106"/>
      <c r="J32" s="106"/>
      <c r="K32" s="106"/>
      <c r="L32" s="106"/>
      <c r="M32" s="106"/>
      <c r="N32" s="89"/>
      <c r="O32" s="80"/>
      <c r="P32" s="83"/>
      <c r="Q32" s="80"/>
      <c r="R32" s="80"/>
      <c r="S32" s="80"/>
      <c r="T32" s="80"/>
      <c r="U32" s="80"/>
      <c r="W32" s="80"/>
      <c r="X32" s="80"/>
      <c r="Y32" s="80"/>
      <c r="Z32" s="80"/>
      <c r="AA32" s="102"/>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9"/>
      <c r="BC32" s="80"/>
      <c r="BD32" s="80"/>
      <c r="BE32" s="80"/>
      <c r="BF32" s="80"/>
      <c r="BH32" s="102"/>
      <c r="BI32" s="80"/>
      <c r="BJ32" s="80"/>
      <c r="BK32" s="80"/>
    </row>
    <row r="33" spans="1:63" ht="15" thickBot="1">
      <c r="A33" s="106"/>
      <c r="B33" s="106"/>
      <c r="C33" s="106"/>
      <c r="D33" s="106"/>
      <c r="E33" s="106"/>
      <c r="F33" s="106"/>
      <c r="G33" s="106"/>
      <c r="H33" s="106"/>
      <c r="I33" s="106"/>
      <c r="J33" s="106"/>
      <c r="K33" s="106"/>
      <c r="L33" s="106"/>
      <c r="M33" s="106"/>
      <c r="N33" s="89" t="s">
        <v>220</v>
      </c>
      <c r="O33" s="80" t="s">
        <v>221</v>
      </c>
      <c r="P33" s="80" t="s">
        <v>222</v>
      </c>
      <c r="Q33" s="80"/>
      <c r="R33" s="80"/>
      <c r="S33" s="80"/>
      <c r="T33" s="80"/>
      <c r="U33" s="80"/>
      <c r="W33" s="80"/>
      <c r="X33" s="80"/>
      <c r="Y33" s="80"/>
      <c r="Z33" s="80"/>
      <c r="AA33" s="102"/>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103"/>
      <c r="BC33" s="80"/>
      <c r="BD33" s="80" t="s">
        <v>223</v>
      </c>
      <c r="BE33" s="80"/>
      <c r="BF33" s="107">
        <f>BF12+BF19+BF27+BF31</f>
        <v>34763044255</v>
      </c>
      <c r="BH33" s="108">
        <f>BH12+BH19+BH27+BH31</f>
        <v>22057080853</v>
      </c>
      <c r="BI33" s="80"/>
      <c r="BJ33" s="80"/>
      <c r="BK33" s="80"/>
    </row>
    <row r="34" spans="1:63" ht="15" thickTop="1">
      <c r="A34" s="106"/>
      <c r="B34" s="106"/>
      <c r="C34" s="106"/>
      <c r="D34" s="106"/>
      <c r="E34" s="106"/>
      <c r="F34" s="106"/>
      <c r="G34" s="106"/>
      <c r="H34" s="106"/>
      <c r="I34" s="106"/>
      <c r="J34" s="106"/>
      <c r="K34" s="106"/>
      <c r="L34" s="106"/>
      <c r="M34" s="106"/>
      <c r="N34" s="89"/>
      <c r="O34" s="80">
        <v>1</v>
      </c>
      <c r="P34" s="80" t="s">
        <v>224</v>
      </c>
      <c r="Q34" s="80"/>
      <c r="R34" s="80"/>
      <c r="S34" s="80"/>
      <c r="T34" s="80"/>
      <c r="U34" s="80">
        <v>1550900000</v>
      </c>
      <c r="W34" s="80"/>
      <c r="X34" s="80"/>
      <c r="Y34" s="80"/>
      <c r="Z34" s="80"/>
      <c r="AA34" s="102">
        <v>1550900000</v>
      </c>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103"/>
      <c r="BC34" s="80"/>
      <c r="BD34" s="80"/>
      <c r="BE34" s="80"/>
      <c r="BF34" s="80"/>
      <c r="BH34" s="102"/>
      <c r="BI34" s="80"/>
      <c r="BJ34" s="80"/>
      <c r="BK34" s="80"/>
    </row>
    <row r="35" spans="1:63" ht="14.25">
      <c r="A35" s="106"/>
      <c r="B35" s="106"/>
      <c r="C35" s="106"/>
      <c r="D35" s="106"/>
      <c r="E35" s="106"/>
      <c r="F35" s="106"/>
      <c r="G35" s="106"/>
      <c r="H35" s="106"/>
      <c r="I35" s="106"/>
      <c r="J35" s="106"/>
      <c r="K35" s="106"/>
      <c r="L35" s="106"/>
      <c r="M35" s="106"/>
      <c r="N35" s="89"/>
      <c r="O35" s="99" t="s">
        <v>225</v>
      </c>
      <c r="P35" s="80" t="s">
        <v>226</v>
      </c>
      <c r="Q35" s="80"/>
      <c r="R35" s="80"/>
      <c r="S35" s="80"/>
      <c r="T35" s="80"/>
      <c r="U35" s="80">
        <v>904000000</v>
      </c>
      <c r="W35" s="80"/>
      <c r="X35" s="80"/>
      <c r="Y35" s="80"/>
      <c r="Z35" s="80"/>
      <c r="AA35" s="102">
        <v>616000000</v>
      </c>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105" t="s">
        <v>176</v>
      </c>
      <c r="BC35" s="80" t="s">
        <v>227</v>
      </c>
      <c r="BD35" s="80"/>
      <c r="BE35" s="80"/>
      <c r="BF35" s="80"/>
      <c r="BH35" s="102"/>
      <c r="BI35" s="80"/>
      <c r="BJ35" s="80"/>
      <c r="BK35" s="80"/>
    </row>
    <row r="36" spans="1:63" ht="14.25">
      <c r="A36" s="106"/>
      <c r="B36" s="106"/>
      <c r="C36" s="106"/>
      <c r="D36" s="106"/>
      <c r="E36" s="106"/>
      <c r="F36" s="106"/>
      <c r="G36" s="106"/>
      <c r="H36" s="106"/>
      <c r="I36" s="106"/>
      <c r="J36" s="106"/>
      <c r="K36" s="106"/>
      <c r="L36" s="106"/>
      <c r="M36" s="106"/>
      <c r="N36" s="89"/>
      <c r="O36" s="80">
        <v>7</v>
      </c>
      <c r="P36" s="80" t="s">
        <v>228</v>
      </c>
      <c r="Q36" s="80"/>
      <c r="R36" s="80"/>
      <c r="S36" s="80"/>
      <c r="T36" s="80"/>
      <c r="U36" s="80">
        <v>21646609067</v>
      </c>
      <c r="W36" s="80"/>
      <c r="X36" s="80"/>
      <c r="Y36" s="80"/>
      <c r="Z36" s="80"/>
      <c r="AA36" s="102">
        <v>19756410645</v>
      </c>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105"/>
      <c r="BC36" s="80">
        <v>1</v>
      </c>
      <c r="BD36" s="80" t="s">
        <v>229</v>
      </c>
      <c r="BE36" s="80"/>
      <c r="BF36" s="80"/>
      <c r="BH36" s="102"/>
      <c r="BI36" s="80"/>
      <c r="BJ36" s="80"/>
      <c r="BK36" s="80"/>
    </row>
    <row r="37" spans="1:63" ht="17.25" thickBot="1">
      <c r="A37" s="106"/>
      <c r="B37" s="106"/>
      <c r="C37" s="106"/>
      <c r="D37" s="106"/>
      <c r="E37" s="106"/>
      <c r="F37" s="106"/>
      <c r="G37" s="106"/>
      <c r="H37" s="106"/>
      <c r="I37" s="106"/>
      <c r="J37" s="106"/>
      <c r="K37" s="106"/>
      <c r="L37" s="106"/>
      <c r="M37" s="106"/>
      <c r="N37" s="89" t="s">
        <v>220</v>
      </c>
      <c r="O37" s="80"/>
      <c r="P37" s="83"/>
      <c r="Q37" s="80"/>
      <c r="R37" s="80"/>
      <c r="S37" s="80"/>
      <c r="T37" s="80"/>
      <c r="U37" s="111">
        <f>SUM(U34:U36)</f>
        <v>24101509067</v>
      </c>
      <c r="W37" s="80"/>
      <c r="X37" s="80"/>
      <c r="Y37" s="119"/>
      <c r="Z37" s="80"/>
      <c r="AA37" s="111">
        <f>SUM(AA34:AA36)</f>
        <v>21923310645</v>
      </c>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104"/>
      <c r="BB37" s="89"/>
      <c r="BC37" s="80"/>
      <c r="BD37" s="80" t="s">
        <v>230</v>
      </c>
      <c r="BE37" s="80"/>
      <c r="BF37" s="80">
        <v>1521502525</v>
      </c>
      <c r="BH37" s="102">
        <v>1525931512</v>
      </c>
      <c r="BI37" s="80"/>
      <c r="BJ37" s="80"/>
      <c r="BK37" s="80"/>
    </row>
    <row r="38" spans="1:63" ht="18" thickBot="1" thickTop="1">
      <c r="A38" s="120"/>
      <c r="B38" s="120"/>
      <c r="C38" s="120"/>
      <c r="D38" s="120"/>
      <c r="E38" s="120"/>
      <c r="F38" s="120"/>
      <c r="G38" s="120"/>
      <c r="H38" s="120"/>
      <c r="I38" s="120"/>
      <c r="J38" s="120"/>
      <c r="K38" s="120"/>
      <c r="L38" s="120"/>
      <c r="M38" s="120"/>
      <c r="N38" s="89"/>
      <c r="O38" s="80"/>
      <c r="P38" s="80" t="s">
        <v>231</v>
      </c>
      <c r="Q38" s="80"/>
      <c r="R38" s="80"/>
      <c r="S38" s="80"/>
      <c r="T38" s="80"/>
      <c r="U38" s="107">
        <f>U37+U31</f>
        <v>92293166828</v>
      </c>
      <c r="W38" s="119"/>
      <c r="X38" s="80"/>
      <c r="Y38" s="80"/>
      <c r="Z38" s="80"/>
      <c r="AA38" s="107">
        <f>AA37+AA31</f>
        <v>67470755389</v>
      </c>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9"/>
      <c r="BC38" s="80">
        <v>2</v>
      </c>
      <c r="BD38" s="80" t="s">
        <v>232</v>
      </c>
      <c r="BE38" s="80"/>
      <c r="BF38" s="113">
        <v>5946222361</v>
      </c>
      <c r="BH38" s="114">
        <v>3240739917</v>
      </c>
      <c r="BI38" s="80"/>
      <c r="BJ38" s="80"/>
      <c r="BK38" s="80"/>
    </row>
    <row r="39" spans="1:63" ht="15.75" thickBot="1" thickTop="1">
      <c r="A39" s="106"/>
      <c r="B39" s="106"/>
      <c r="C39" s="106"/>
      <c r="D39" s="106"/>
      <c r="E39" s="106"/>
      <c r="F39" s="106"/>
      <c r="G39" s="106"/>
      <c r="H39" s="106"/>
      <c r="I39" s="106"/>
      <c r="J39" s="106"/>
      <c r="K39" s="106"/>
      <c r="L39" s="106"/>
      <c r="M39" s="106"/>
      <c r="N39" s="89"/>
      <c r="O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103"/>
      <c r="BC39" s="80"/>
      <c r="BD39" s="80"/>
      <c r="BE39" s="80"/>
      <c r="BF39" s="107">
        <f>BF37+BF38</f>
        <v>7467724886</v>
      </c>
      <c r="BH39" s="108">
        <f>BH37+BH38</f>
        <v>4766671429</v>
      </c>
      <c r="BI39" s="80"/>
      <c r="BJ39" s="80"/>
      <c r="BK39" s="80"/>
    </row>
    <row r="40" spans="1:63" ht="15" thickTop="1">
      <c r="A40" s="106"/>
      <c r="B40" s="106"/>
      <c r="C40" s="106"/>
      <c r="D40" s="106"/>
      <c r="E40" s="106"/>
      <c r="F40" s="106"/>
      <c r="G40" s="106"/>
      <c r="H40" s="106"/>
      <c r="I40" s="106"/>
      <c r="J40" s="106"/>
      <c r="K40" s="106"/>
      <c r="L40" s="106"/>
      <c r="M40" s="106"/>
      <c r="N40" s="89"/>
      <c r="O40" s="80"/>
      <c r="P40" s="80"/>
      <c r="Q40" s="80"/>
      <c r="R40" s="80"/>
      <c r="S40" s="80"/>
      <c r="T40" s="80"/>
      <c r="U40" s="80"/>
      <c r="W40" s="80"/>
      <c r="X40" s="80"/>
      <c r="Y40" s="80"/>
      <c r="Z40" s="80"/>
      <c r="AA40" s="102"/>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105" t="s">
        <v>190</v>
      </c>
      <c r="BC40" s="104" t="s">
        <v>233</v>
      </c>
      <c r="BD40" s="80"/>
      <c r="BE40" s="80"/>
      <c r="BF40" s="80"/>
      <c r="BH40" s="102"/>
      <c r="BI40" s="80"/>
      <c r="BJ40" s="80"/>
      <c r="BK40" s="80"/>
    </row>
    <row r="41" spans="1:63" ht="14.25">
      <c r="A41" s="106"/>
      <c r="B41" s="106"/>
      <c r="C41" s="106"/>
      <c r="D41" s="106"/>
      <c r="E41" s="106"/>
      <c r="F41" s="106"/>
      <c r="G41" s="106"/>
      <c r="H41" s="106"/>
      <c r="I41" s="106"/>
      <c r="J41" s="106"/>
      <c r="K41" s="106"/>
      <c r="L41" s="106"/>
      <c r="M41" s="106"/>
      <c r="N41" s="103" t="s">
        <v>234</v>
      </c>
      <c r="O41" s="104" t="s">
        <v>235</v>
      </c>
      <c r="P41" s="80"/>
      <c r="Q41" s="80"/>
      <c r="R41" s="80"/>
      <c r="S41" s="80"/>
      <c r="T41" s="80"/>
      <c r="U41" s="80"/>
      <c r="W41" s="80"/>
      <c r="X41" s="80"/>
      <c r="Y41" s="80"/>
      <c r="Z41" s="80"/>
      <c r="AA41" s="102"/>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9"/>
      <c r="BC41" s="80" t="s">
        <v>181</v>
      </c>
      <c r="BD41" s="80" t="s">
        <v>236</v>
      </c>
      <c r="BE41" s="80"/>
      <c r="BF41" s="80"/>
      <c r="BH41" s="102"/>
      <c r="BI41" s="80"/>
      <c r="BJ41" s="80"/>
      <c r="BK41" s="80"/>
    </row>
    <row r="42" spans="1:63" ht="14.25">
      <c r="A42" s="106"/>
      <c r="B42" s="106"/>
      <c r="C42" s="106"/>
      <c r="D42" s="106"/>
      <c r="E42" s="106"/>
      <c r="F42" s="106"/>
      <c r="G42" s="106"/>
      <c r="H42" s="106"/>
      <c r="I42" s="106"/>
      <c r="J42" s="106"/>
      <c r="K42" s="106"/>
      <c r="L42" s="106"/>
      <c r="M42" s="106"/>
      <c r="N42" s="89"/>
      <c r="O42" s="118" t="s">
        <v>181</v>
      </c>
      <c r="P42" s="80" t="s">
        <v>237</v>
      </c>
      <c r="Q42" s="80"/>
      <c r="R42" s="80"/>
      <c r="S42" s="80"/>
      <c r="T42" s="80"/>
      <c r="U42" s="80"/>
      <c r="W42" s="80"/>
      <c r="X42" s="80"/>
      <c r="Y42" s="80"/>
      <c r="Z42" s="80"/>
      <c r="AA42" s="102"/>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9"/>
      <c r="BC42" s="80">
        <v>1</v>
      </c>
      <c r="BD42" s="80" t="s">
        <v>238</v>
      </c>
      <c r="BE42" s="80"/>
      <c r="BF42" s="80">
        <v>11302984</v>
      </c>
      <c r="BH42" s="102">
        <v>962984</v>
      </c>
      <c r="BI42" s="80"/>
      <c r="BJ42" s="80"/>
      <c r="BK42" s="80"/>
    </row>
    <row r="43" spans="1:63" ht="14.25">
      <c r="A43" s="106"/>
      <c r="B43" s="106"/>
      <c r="C43" s="106"/>
      <c r="D43" s="106"/>
      <c r="E43" s="106"/>
      <c r="F43" s="106"/>
      <c r="G43" s="106"/>
      <c r="H43" s="106"/>
      <c r="I43" s="106"/>
      <c r="J43" s="106"/>
      <c r="K43" s="106"/>
      <c r="L43" s="106"/>
      <c r="M43" s="106"/>
      <c r="N43" s="89"/>
      <c r="O43" s="80">
        <v>1</v>
      </c>
      <c r="P43" s="80" t="s">
        <v>239</v>
      </c>
      <c r="Q43" s="80"/>
      <c r="R43" s="80"/>
      <c r="S43" s="80"/>
      <c r="T43" s="80"/>
      <c r="U43" s="80">
        <v>6935222124</v>
      </c>
      <c r="W43" s="80"/>
      <c r="X43" s="80"/>
      <c r="Y43" s="80"/>
      <c r="Z43" s="80"/>
      <c r="AA43" s="102">
        <v>9028701795</v>
      </c>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9"/>
      <c r="BC43" s="80">
        <v>2</v>
      </c>
      <c r="BD43" s="80" t="s">
        <v>240</v>
      </c>
      <c r="BE43" s="80"/>
      <c r="BF43" s="80">
        <v>60965002467</v>
      </c>
      <c r="BH43" s="102">
        <v>5009776269</v>
      </c>
      <c r="BI43" s="80"/>
      <c r="BJ43" s="80"/>
      <c r="BK43" s="80"/>
    </row>
    <row r="44" spans="1:63" ht="14.25">
      <c r="A44" s="106"/>
      <c r="B44" s="106"/>
      <c r="C44" s="106"/>
      <c r="D44" s="106"/>
      <c r="E44" s="106"/>
      <c r="F44" s="106"/>
      <c r="G44" s="106"/>
      <c r="H44" s="106"/>
      <c r="I44" s="106"/>
      <c r="J44" s="106"/>
      <c r="K44" s="106"/>
      <c r="L44" s="106"/>
      <c r="M44" s="106"/>
      <c r="N44" s="89"/>
      <c r="O44" s="81">
        <v>2</v>
      </c>
      <c r="P44" s="81" t="s">
        <v>241</v>
      </c>
      <c r="Q44" s="80"/>
      <c r="R44" s="80"/>
      <c r="S44" s="80"/>
      <c r="T44" s="80"/>
      <c r="U44" s="80">
        <v>21940425494</v>
      </c>
      <c r="W44" s="80"/>
      <c r="X44" s="80"/>
      <c r="Y44" s="80"/>
      <c r="Z44" s="80"/>
      <c r="AA44" s="102">
        <v>11402192177</v>
      </c>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9"/>
      <c r="BC44" s="80">
        <v>7</v>
      </c>
      <c r="BD44" s="80" t="s">
        <v>242</v>
      </c>
      <c r="BE44" s="80">
        <v>0</v>
      </c>
      <c r="BF44" s="80"/>
      <c r="BG44" s="80">
        <v>614806942</v>
      </c>
      <c r="BH44" s="102"/>
      <c r="BI44" s="80"/>
      <c r="BJ44" s="80"/>
      <c r="BK44" s="80"/>
    </row>
    <row r="45" spans="1:63" ht="14.25">
      <c r="A45" s="106"/>
      <c r="B45" s="106"/>
      <c r="C45" s="106"/>
      <c r="D45" s="106"/>
      <c r="E45" s="106"/>
      <c r="F45" s="106"/>
      <c r="G45" s="106"/>
      <c r="H45" s="106"/>
      <c r="I45" s="106"/>
      <c r="J45" s="106"/>
      <c r="K45" s="106"/>
      <c r="L45" s="106"/>
      <c r="M45" s="106"/>
      <c r="N45" s="89"/>
      <c r="O45" s="80">
        <v>4</v>
      </c>
      <c r="P45" s="80" t="s">
        <v>243</v>
      </c>
      <c r="Q45" s="80"/>
      <c r="R45" s="80"/>
      <c r="S45" s="80"/>
      <c r="T45" s="80"/>
      <c r="U45" s="80"/>
      <c r="W45" s="80"/>
      <c r="X45" s="80"/>
      <c r="Y45" s="80"/>
      <c r="Z45" s="80"/>
      <c r="AA45" s="102"/>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9"/>
      <c r="BC45" s="80"/>
      <c r="BD45" s="80" t="s">
        <v>244</v>
      </c>
      <c r="BE45" s="113">
        <v>0</v>
      </c>
      <c r="BF45" s="80">
        <f>BE45-BE44</f>
        <v>0</v>
      </c>
      <c r="BG45" s="113">
        <v>2067781</v>
      </c>
      <c r="BH45" s="102">
        <f>BG44-BG45</f>
        <v>612739161</v>
      </c>
      <c r="BI45" s="80"/>
      <c r="BJ45" s="80"/>
      <c r="BK45" s="80"/>
    </row>
    <row r="46" spans="1:63" ht="14.25">
      <c r="A46" s="106"/>
      <c r="B46" s="106"/>
      <c r="C46" s="106"/>
      <c r="D46" s="106"/>
      <c r="E46" s="106"/>
      <c r="F46" s="106"/>
      <c r="G46" s="106"/>
      <c r="H46" s="106"/>
      <c r="I46" s="106"/>
      <c r="J46" s="106"/>
      <c r="K46" s="106"/>
      <c r="L46" s="106"/>
      <c r="M46" s="106"/>
      <c r="N46" s="89"/>
      <c r="P46" s="81" t="s">
        <v>245</v>
      </c>
      <c r="Q46" s="80"/>
      <c r="R46" s="80"/>
      <c r="S46" s="80"/>
      <c r="T46" s="80"/>
      <c r="U46" s="113">
        <v>14113619710</v>
      </c>
      <c r="V46" s="113"/>
      <c r="W46" s="80"/>
      <c r="X46" s="80"/>
      <c r="Y46" s="80"/>
      <c r="Z46" s="80"/>
      <c r="AA46" s="114">
        <v>21182628352</v>
      </c>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9"/>
      <c r="BC46" s="80">
        <v>8</v>
      </c>
      <c r="BD46" s="80" t="s">
        <v>246</v>
      </c>
      <c r="BE46" s="80"/>
      <c r="BF46" s="113">
        <v>508614739</v>
      </c>
      <c r="BH46" s="114">
        <v>457812755</v>
      </c>
      <c r="BI46" s="80"/>
      <c r="BJ46" s="80"/>
      <c r="BK46" s="80"/>
    </row>
    <row r="47" spans="1:63" ht="15" thickBot="1">
      <c r="A47" s="106"/>
      <c r="B47" s="106"/>
      <c r="C47" s="106"/>
      <c r="D47" s="106"/>
      <c r="E47" s="106"/>
      <c r="F47" s="106"/>
      <c r="G47" s="106"/>
      <c r="H47" s="106"/>
      <c r="I47" s="106"/>
      <c r="J47" s="106"/>
      <c r="K47" s="106"/>
      <c r="L47" s="106"/>
      <c r="M47" s="106"/>
      <c r="N47" s="89"/>
      <c r="O47" s="80"/>
      <c r="P47" s="80"/>
      <c r="Q47" s="80"/>
      <c r="R47" s="80"/>
      <c r="S47" s="80"/>
      <c r="T47" s="80"/>
      <c r="U47" s="111">
        <f>SUM(U43:U46)</f>
        <v>42989267328</v>
      </c>
      <c r="W47" s="80"/>
      <c r="X47" s="80"/>
      <c r="Y47" s="80"/>
      <c r="Z47" s="80"/>
      <c r="AA47" s="111">
        <f>SUM(AA43:AA46)</f>
        <v>41613522324</v>
      </c>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9"/>
      <c r="BC47" s="80"/>
      <c r="BD47" s="80"/>
      <c r="BE47" s="80"/>
      <c r="BF47" s="111">
        <f>SUM(BF42:BF46)</f>
        <v>61484920190</v>
      </c>
      <c r="BH47" s="116">
        <f>SUM(BH42:BH46)</f>
        <v>6081291169</v>
      </c>
      <c r="BI47" s="80"/>
      <c r="BJ47" s="80"/>
      <c r="BK47" s="80"/>
    </row>
    <row r="48" spans="1:63" ht="15" thickTop="1">
      <c r="A48" s="106"/>
      <c r="B48" s="106"/>
      <c r="C48" s="106"/>
      <c r="D48" s="106"/>
      <c r="E48" s="106"/>
      <c r="F48" s="106"/>
      <c r="G48" s="106"/>
      <c r="H48" s="106"/>
      <c r="I48" s="106"/>
      <c r="J48" s="106"/>
      <c r="K48" s="106"/>
      <c r="L48" s="106"/>
      <c r="M48" s="106"/>
      <c r="N48" s="89"/>
      <c r="O48" s="80" t="s">
        <v>200</v>
      </c>
      <c r="P48" s="80" t="s">
        <v>247</v>
      </c>
      <c r="Q48" s="80"/>
      <c r="R48" s="80"/>
      <c r="S48" s="80"/>
      <c r="T48" s="80"/>
      <c r="U48" s="80"/>
      <c r="W48" s="80"/>
      <c r="X48" s="80"/>
      <c r="Y48" s="80"/>
      <c r="Z48" s="80"/>
      <c r="AA48" s="102"/>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9"/>
      <c r="BC48" s="80" t="s">
        <v>200</v>
      </c>
      <c r="BD48" s="80" t="s">
        <v>248</v>
      </c>
      <c r="BE48" s="80"/>
      <c r="BF48" s="80"/>
      <c r="BH48" s="102"/>
      <c r="BI48" s="80"/>
      <c r="BJ48" s="80"/>
      <c r="BK48" s="80"/>
    </row>
    <row r="49" spans="1:63" ht="14.25">
      <c r="A49" s="106"/>
      <c r="B49" s="106"/>
      <c r="C49" s="106"/>
      <c r="D49" s="106"/>
      <c r="E49" s="106"/>
      <c r="F49" s="106"/>
      <c r="G49" s="106"/>
      <c r="H49" s="106"/>
      <c r="I49" s="106"/>
      <c r="J49" s="106"/>
      <c r="K49" s="106"/>
      <c r="L49" s="106"/>
      <c r="M49" s="106"/>
      <c r="N49" s="89"/>
      <c r="O49" s="80">
        <v>1</v>
      </c>
      <c r="P49" s="80" t="s">
        <v>249</v>
      </c>
      <c r="Q49" s="80"/>
      <c r="R49" s="80"/>
      <c r="S49" s="80">
        <v>48661004373</v>
      </c>
      <c r="T49" s="80"/>
      <c r="U49" s="80"/>
      <c r="W49" s="80"/>
      <c r="X49" s="80"/>
      <c r="Y49" s="80">
        <v>36951426426</v>
      </c>
      <c r="Z49" s="80"/>
      <c r="AA49" s="102"/>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9"/>
      <c r="BC49" s="80">
        <v>1</v>
      </c>
      <c r="BD49" s="80" t="s">
        <v>250</v>
      </c>
      <c r="BE49" s="80"/>
      <c r="BF49" s="80">
        <v>21457597106</v>
      </c>
      <c r="BH49" s="102">
        <v>30783442559</v>
      </c>
      <c r="BI49" s="80"/>
      <c r="BJ49" s="80"/>
      <c r="BK49" s="80"/>
    </row>
    <row r="50" spans="1:63" ht="14.25">
      <c r="A50" s="106"/>
      <c r="B50" s="106"/>
      <c r="C50" s="106"/>
      <c r="D50" s="106"/>
      <c r="E50" s="106"/>
      <c r="F50" s="106"/>
      <c r="G50" s="106"/>
      <c r="H50" s="106"/>
      <c r="I50" s="106"/>
      <c r="J50" s="106"/>
      <c r="K50" s="106"/>
      <c r="L50" s="106"/>
      <c r="M50" s="106"/>
      <c r="N50" s="89"/>
      <c r="O50" s="80"/>
      <c r="P50" s="80" t="s">
        <v>251</v>
      </c>
      <c r="Q50" s="80"/>
      <c r="R50" s="80"/>
      <c r="S50" s="113">
        <v>2827153699</v>
      </c>
      <c r="T50" s="80"/>
      <c r="U50" s="80">
        <v>45833850674</v>
      </c>
      <c r="W50" s="80"/>
      <c r="X50" s="80"/>
      <c r="Y50" s="113">
        <v>2221975803</v>
      </c>
      <c r="Z50" s="80"/>
      <c r="AA50" s="102">
        <f>Y49-Y50</f>
        <v>34729450623</v>
      </c>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9"/>
      <c r="BC50" s="80">
        <v>2</v>
      </c>
      <c r="BD50" s="80" t="s">
        <v>252</v>
      </c>
      <c r="BE50" s="80">
        <v>857602014</v>
      </c>
      <c r="BF50" s="80"/>
      <c r="BG50" s="80">
        <v>1359233140</v>
      </c>
      <c r="BH50" s="102"/>
      <c r="BI50" s="80"/>
      <c r="BJ50" s="80"/>
      <c r="BK50" s="80"/>
    </row>
    <row r="51" spans="1:63" ht="14.25">
      <c r="A51" s="106"/>
      <c r="B51" s="106"/>
      <c r="C51" s="106"/>
      <c r="D51" s="106"/>
      <c r="E51" s="106"/>
      <c r="F51" s="106"/>
      <c r="G51" s="106"/>
      <c r="H51" s="106"/>
      <c r="I51" s="106"/>
      <c r="J51" s="106"/>
      <c r="K51" s="106"/>
      <c r="L51" s="106"/>
      <c r="M51" s="106"/>
      <c r="N51" s="89"/>
      <c r="O51" s="80">
        <v>2</v>
      </c>
      <c r="P51" s="80" t="s">
        <v>253</v>
      </c>
      <c r="Q51" s="80"/>
      <c r="R51" s="80"/>
      <c r="S51" s="80"/>
      <c r="T51" s="80"/>
      <c r="U51" s="80">
        <v>129502167</v>
      </c>
      <c r="W51" s="80"/>
      <c r="X51" s="80"/>
      <c r="Y51" s="80"/>
      <c r="Z51" s="80"/>
      <c r="AA51" s="102">
        <v>102901551</v>
      </c>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9"/>
      <c r="BC51" s="80"/>
      <c r="BD51" s="80" t="s">
        <v>244</v>
      </c>
      <c r="BE51" s="113">
        <v>3111372</v>
      </c>
      <c r="BF51" s="80">
        <f>BE50-BE51</f>
        <v>854490642</v>
      </c>
      <c r="BG51" s="113">
        <v>32601812</v>
      </c>
      <c r="BH51" s="102">
        <f>BG50-BG51</f>
        <v>1326631328</v>
      </c>
      <c r="BI51" s="80"/>
      <c r="BJ51" s="80"/>
      <c r="BK51" s="80"/>
    </row>
    <row r="52" spans="1:63" ht="14.25">
      <c r="A52" s="106"/>
      <c r="B52" s="106"/>
      <c r="C52" s="106"/>
      <c r="D52" s="106"/>
      <c r="E52" s="106"/>
      <c r="F52" s="106"/>
      <c r="G52" s="106"/>
      <c r="H52" s="106"/>
      <c r="I52" s="106"/>
      <c r="J52" s="106"/>
      <c r="K52" s="106"/>
      <c r="L52" s="106"/>
      <c r="M52" s="106"/>
      <c r="N52" s="89"/>
      <c r="O52" s="80">
        <v>3</v>
      </c>
      <c r="P52" s="80" t="s">
        <v>254</v>
      </c>
      <c r="Q52" s="80"/>
      <c r="R52" s="80"/>
      <c r="S52" s="80"/>
      <c r="T52" s="80"/>
      <c r="U52" s="80">
        <v>16019323</v>
      </c>
      <c r="W52" s="80"/>
      <c r="X52" s="80"/>
      <c r="Y52" s="80"/>
      <c r="Z52" s="80"/>
      <c r="AA52" s="102">
        <v>5579361</v>
      </c>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9"/>
      <c r="BC52" s="80">
        <v>3</v>
      </c>
      <c r="BD52" s="80" t="s">
        <v>255</v>
      </c>
      <c r="BE52" s="80"/>
      <c r="BF52" s="80">
        <v>53448539625</v>
      </c>
      <c r="BH52" s="102">
        <v>71519923932</v>
      </c>
      <c r="BI52" s="80"/>
      <c r="BJ52" s="80"/>
      <c r="BK52" s="80"/>
    </row>
    <row r="53" spans="1:63" ht="14.25">
      <c r="A53" s="106"/>
      <c r="B53" s="106"/>
      <c r="C53" s="106"/>
      <c r="D53" s="106"/>
      <c r="E53" s="106"/>
      <c r="F53" s="106"/>
      <c r="G53" s="106"/>
      <c r="H53" s="106"/>
      <c r="I53" s="106"/>
      <c r="J53" s="106"/>
      <c r="K53" s="106"/>
      <c r="L53" s="106"/>
      <c r="M53" s="106"/>
      <c r="N53" s="89"/>
      <c r="O53" s="99" t="s">
        <v>256</v>
      </c>
      <c r="P53" s="80" t="s">
        <v>257</v>
      </c>
      <c r="Q53" s="80"/>
      <c r="R53" s="80"/>
      <c r="S53" s="80"/>
      <c r="T53" s="80"/>
      <c r="U53" s="80">
        <v>15092406682</v>
      </c>
      <c r="W53" s="80"/>
      <c r="X53" s="80"/>
      <c r="Y53" s="80"/>
      <c r="Z53" s="80"/>
      <c r="AA53" s="102">
        <v>7226952374</v>
      </c>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104"/>
      <c r="BB53" s="89"/>
      <c r="BC53" s="80">
        <v>4</v>
      </c>
      <c r="BD53" s="80" t="s">
        <v>258</v>
      </c>
      <c r="BE53" s="80"/>
      <c r="BF53" s="80">
        <v>276692037</v>
      </c>
      <c r="BH53" s="102">
        <v>140929304</v>
      </c>
      <c r="BI53" s="80"/>
      <c r="BJ53" s="80"/>
      <c r="BK53" s="80"/>
    </row>
    <row r="54" spans="1:63" ht="14.25">
      <c r="A54" s="106"/>
      <c r="B54" s="106"/>
      <c r="C54" s="106"/>
      <c r="D54" s="106"/>
      <c r="E54" s="106"/>
      <c r="F54" s="106"/>
      <c r="G54" s="106"/>
      <c r="H54" s="106"/>
      <c r="I54" s="106"/>
      <c r="J54" s="106"/>
      <c r="K54" s="106"/>
      <c r="L54" s="106"/>
      <c r="M54" s="106"/>
      <c r="N54" s="89"/>
      <c r="O54" s="99" t="s">
        <v>259</v>
      </c>
      <c r="P54" s="80" t="s">
        <v>260</v>
      </c>
      <c r="Q54" s="80"/>
      <c r="R54" s="80"/>
      <c r="S54" s="80"/>
      <c r="T54" s="80"/>
      <c r="U54" s="80">
        <v>19275938</v>
      </c>
      <c r="W54" s="80"/>
      <c r="X54" s="80"/>
      <c r="Y54" s="80"/>
      <c r="Z54" s="80"/>
      <c r="AA54" s="102">
        <v>31736611</v>
      </c>
      <c r="AB54" s="80"/>
      <c r="AC54" s="80"/>
      <c r="AD54" s="80"/>
      <c r="AE54" s="80"/>
      <c r="AF54" s="80"/>
      <c r="AG54" s="80"/>
      <c r="AH54" s="80"/>
      <c r="AI54" s="80"/>
      <c r="AJ54" s="80"/>
      <c r="AK54" s="80"/>
      <c r="AL54" s="80"/>
      <c r="AM54" s="80"/>
      <c r="AN54" s="80"/>
      <c r="AO54" s="80"/>
      <c r="AP54" s="80"/>
      <c r="AQ54" s="121"/>
      <c r="AR54" s="80"/>
      <c r="AS54" s="80"/>
      <c r="AT54" s="80"/>
      <c r="AU54" s="80"/>
      <c r="AV54" s="80"/>
      <c r="AW54" s="80"/>
      <c r="AX54" s="80"/>
      <c r="AY54" s="80"/>
      <c r="AZ54" s="80"/>
      <c r="BA54" s="80"/>
      <c r="BB54" s="103"/>
      <c r="BC54" s="80">
        <v>5</v>
      </c>
      <c r="BD54" s="80" t="s">
        <v>261</v>
      </c>
      <c r="BE54" s="80"/>
      <c r="BF54" s="80">
        <v>18572148246</v>
      </c>
      <c r="BH54" s="102">
        <v>17397903984</v>
      </c>
      <c r="BI54" s="80"/>
      <c r="BJ54" s="80"/>
      <c r="BK54" s="80"/>
    </row>
    <row r="55" spans="1:63" ht="14.25">
      <c r="A55" s="106"/>
      <c r="B55" s="106"/>
      <c r="C55" s="106"/>
      <c r="D55" s="106"/>
      <c r="E55" s="106"/>
      <c r="F55" s="106"/>
      <c r="G55" s="106"/>
      <c r="H55" s="106"/>
      <c r="I55" s="106"/>
      <c r="J55" s="106"/>
      <c r="K55" s="106"/>
      <c r="L55" s="106"/>
      <c r="M55" s="106"/>
      <c r="N55" s="89"/>
      <c r="O55" s="80">
        <v>5</v>
      </c>
      <c r="P55" s="80" t="s">
        <v>262</v>
      </c>
      <c r="Q55" s="80"/>
      <c r="R55" s="80"/>
      <c r="S55" s="80"/>
      <c r="T55" s="80"/>
      <c r="U55" s="80">
        <v>445620577</v>
      </c>
      <c r="W55" s="80"/>
      <c r="X55" s="80"/>
      <c r="Y55" s="80"/>
      <c r="Z55" s="80"/>
      <c r="AA55" s="102">
        <v>563898577</v>
      </c>
      <c r="AB55" s="80"/>
      <c r="AC55" s="80"/>
      <c r="AD55" s="80"/>
      <c r="AE55" s="80"/>
      <c r="AF55" s="80"/>
      <c r="AG55" s="80"/>
      <c r="AH55" s="80"/>
      <c r="AI55" s="80"/>
      <c r="AJ55" s="80"/>
      <c r="AK55" s="80"/>
      <c r="AL55" s="80"/>
      <c r="AM55" s="80"/>
      <c r="AN55" s="80"/>
      <c r="AO55" s="80"/>
      <c r="AP55" s="80"/>
      <c r="AQ55" s="121"/>
      <c r="AR55" s="80"/>
      <c r="AS55" s="80"/>
      <c r="AT55" s="80"/>
      <c r="AU55" s="80"/>
      <c r="AV55" s="80"/>
      <c r="AW55" s="80"/>
      <c r="AX55" s="80"/>
      <c r="AY55" s="80"/>
      <c r="AZ55" s="80"/>
      <c r="BA55" s="80"/>
      <c r="BB55" s="103"/>
      <c r="BC55" s="80">
        <v>6</v>
      </c>
      <c r="BD55" s="80" t="s">
        <v>263</v>
      </c>
      <c r="BE55" s="80"/>
      <c r="BF55" s="80">
        <v>631873627</v>
      </c>
      <c r="BH55" s="102">
        <v>600461024</v>
      </c>
      <c r="BI55" s="80"/>
      <c r="BJ55" s="80"/>
      <c r="BK55" s="80"/>
    </row>
    <row r="56" spans="1:63" ht="14.25">
      <c r="A56" s="106"/>
      <c r="B56" s="106"/>
      <c r="C56" s="106"/>
      <c r="D56" s="106"/>
      <c r="E56" s="106"/>
      <c r="F56" s="106"/>
      <c r="G56" s="106"/>
      <c r="H56" s="106"/>
      <c r="I56" s="106"/>
      <c r="J56" s="106"/>
      <c r="K56" s="106"/>
      <c r="L56" s="106"/>
      <c r="M56" s="106"/>
      <c r="N56" s="89"/>
      <c r="O56" s="80">
        <v>8</v>
      </c>
      <c r="P56" s="80" t="s">
        <v>264</v>
      </c>
      <c r="Q56" s="80"/>
      <c r="R56" s="80"/>
      <c r="S56" s="80"/>
      <c r="T56" s="80"/>
      <c r="U56" s="80">
        <v>91328000</v>
      </c>
      <c r="W56" s="80"/>
      <c r="X56" s="80"/>
      <c r="Y56" s="80"/>
      <c r="Z56" s="80"/>
      <c r="AA56" s="102">
        <v>110508000</v>
      </c>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103"/>
      <c r="BC56" s="80">
        <v>7</v>
      </c>
      <c r="BD56" s="80" t="s">
        <v>265</v>
      </c>
      <c r="BE56" s="80"/>
      <c r="BF56" s="80">
        <v>0</v>
      </c>
      <c r="BH56" s="102">
        <v>408030670</v>
      </c>
      <c r="BI56" s="80"/>
      <c r="BJ56" s="80"/>
      <c r="BK56" s="80"/>
    </row>
    <row r="57" spans="1:63" ht="14.25">
      <c r="A57" s="106"/>
      <c r="B57" s="106"/>
      <c r="C57" s="106"/>
      <c r="D57" s="106"/>
      <c r="E57" s="106"/>
      <c r="F57" s="106"/>
      <c r="G57" s="106"/>
      <c r="H57" s="106"/>
      <c r="I57" s="106"/>
      <c r="J57" s="106"/>
      <c r="K57" s="106"/>
      <c r="L57" s="106"/>
      <c r="M57" s="106"/>
      <c r="N57" s="89"/>
      <c r="O57" s="80">
        <v>10</v>
      </c>
      <c r="P57" s="80" t="s">
        <v>266</v>
      </c>
      <c r="Q57" s="80"/>
      <c r="R57" s="80"/>
      <c r="S57" s="80">
        <v>904980741</v>
      </c>
      <c r="T57" s="80"/>
      <c r="U57" s="80"/>
      <c r="W57" s="80"/>
      <c r="X57" s="80"/>
      <c r="Y57" s="80">
        <v>944121115</v>
      </c>
      <c r="Z57" s="80"/>
      <c r="AA57" s="102"/>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105"/>
      <c r="BC57" s="80">
        <v>10</v>
      </c>
      <c r="BD57" s="80" t="s">
        <v>267</v>
      </c>
      <c r="BE57" s="80"/>
      <c r="BF57" s="80">
        <v>16000000000</v>
      </c>
      <c r="BH57" s="102">
        <v>11400000000</v>
      </c>
      <c r="BI57" s="80"/>
      <c r="BJ57" s="80"/>
      <c r="BK57" s="80"/>
    </row>
    <row r="58" spans="1:63" ht="14.25">
      <c r="A58" s="106"/>
      <c r="B58" s="106"/>
      <c r="C58" s="106"/>
      <c r="D58" s="106"/>
      <c r="E58" s="106"/>
      <c r="F58" s="106"/>
      <c r="G58" s="106"/>
      <c r="H58" s="106"/>
      <c r="I58" s="106"/>
      <c r="J58" s="106"/>
      <c r="K58" s="106"/>
      <c r="L58" s="106"/>
      <c r="M58" s="106"/>
      <c r="N58" s="89"/>
      <c r="O58" s="80"/>
      <c r="P58" s="80" t="s">
        <v>251</v>
      </c>
      <c r="Q58" s="80"/>
      <c r="R58" s="80"/>
      <c r="S58" s="113">
        <v>904980741</v>
      </c>
      <c r="T58" s="80"/>
      <c r="U58" s="80">
        <f>S57-S58</f>
        <v>0</v>
      </c>
      <c r="W58" s="80"/>
      <c r="X58" s="80"/>
      <c r="Y58" s="113">
        <v>944121115</v>
      </c>
      <c r="Z58" s="80"/>
      <c r="AA58" s="102">
        <f>Y57-Y58</f>
        <v>0</v>
      </c>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9"/>
      <c r="BC58" s="80">
        <v>11</v>
      </c>
      <c r="BD58" s="118" t="s">
        <v>268</v>
      </c>
      <c r="BE58" s="80"/>
      <c r="BF58" s="113">
        <v>806781055</v>
      </c>
      <c r="BH58" s="114">
        <v>65950492</v>
      </c>
      <c r="BI58" s="80"/>
      <c r="BJ58" s="80"/>
      <c r="BK58" s="80"/>
    </row>
    <row r="59" spans="1:63" ht="15" thickBot="1">
      <c r="A59" s="106"/>
      <c r="B59" s="106"/>
      <c r="C59" s="106"/>
      <c r="D59" s="106"/>
      <c r="E59" s="106"/>
      <c r="F59" s="106"/>
      <c r="G59" s="106"/>
      <c r="H59" s="106"/>
      <c r="I59" s="106"/>
      <c r="J59" s="106"/>
      <c r="K59" s="106"/>
      <c r="L59" s="106"/>
      <c r="M59" s="106"/>
      <c r="N59" s="89"/>
      <c r="O59" s="80">
        <v>11</v>
      </c>
      <c r="P59" s="80" t="s">
        <v>268</v>
      </c>
      <c r="Q59" s="80"/>
      <c r="R59" s="80"/>
      <c r="S59" s="80"/>
      <c r="T59" s="80"/>
      <c r="U59" s="80">
        <v>23737780499</v>
      </c>
      <c r="W59" s="80"/>
      <c r="X59" s="80"/>
      <c r="Y59" s="80"/>
      <c r="Z59" s="80"/>
      <c r="AA59" s="102">
        <v>21597016085</v>
      </c>
      <c r="AB59" s="80"/>
      <c r="AC59" s="80"/>
      <c r="AD59" s="80"/>
      <c r="AE59" s="80"/>
      <c r="AF59" s="80"/>
      <c r="AG59" s="80"/>
      <c r="AH59" s="80"/>
      <c r="AI59" s="80"/>
      <c r="AJ59" s="80"/>
      <c r="AK59" s="80"/>
      <c r="AL59" s="80"/>
      <c r="AM59" s="80"/>
      <c r="AN59" s="80"/>
      <c r="AO59" s="80"/>
      <c r="AP59" s="80"/>
      <c r="AQ59" s="121"/>
      <c r="AR59" s="80"/>
      <c r="AS59" s="80"/>
      <c r="AT59" s="80"/>
      <c r="AU59" s="80"/>
      <c r="AV59" s="80"/>
      <c r="AW59" s="80"/>
      <c r="AX59" s="80"/>
      <c r="AY59" s="80"/>
      <c r="AZ59" s="80"/>
      <c r="BA59" s="80"/>
      <c r="BB59" s="89"/>
      <c r="BC59" s="80"/>
      <c r="BD59" s="80"/>
      <c r="BE59" s="80"/>
      <c r="BF59" s="107">
        <f>SUM(BF49:BF58)</f>
        <v>112048122338</v>
      </c>
      <c r="BH59" s="108">
        <f>SUM(BH49:BH58)</f>
        <v>133643273293</v>
      </c>
      <c r="BI59" s="80"/>
      <c r="BJ59" s="80"/>
      <c r="BK59" s="80"/>
    </row>
    <row r="60" spans="1:63" ht="15.75" thickBot="1" thickTop="1">
      <c r="A60" s="106"/>
      <c r="B60" s="106"/>
      <c r="C60" s="106"/>
      <c r="D60" s="106"/>
      <c r="E60" s="106"/>
      <c r="F60" s="106"/>
      <c r="G60" s="106"/>
      <c r="H60" s="106"/>
      <c r="I60" s="106"/>
      <c r="J60" s="106"/>
      <c r="K60" s="106"/>
      <c r="L60" s="106"/>
      <c r="M60" s="106"/>
      <c r="N60" s="89"/>
      <c r="O60" s="80">
        <v>12</v>
      </c>
      <c r="P60" s="80" t="s">
        <v>269</v>
      </c>
      <c r="Q60" s="80"/>
      <c r="R60" s="80"/>
      <c r="S60" s="80"/>
      <c r="T60" s="80"/>
      <c r="U60" s="113">
        <v>577124625</v>
      </c>
      <c r="W60" s="80"/>
      <c r="X60" s="80"/>
      <c r="Y60" s="80"/>
      <c r="Z60" s="80"/>
      <c r="AA60" s="114">
        <v>398859240</v>
      </c>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9"/>
      <c r="BC60" s="80" t="s">
        <v>270</v>
      </c>
      <c r="BE60" s="80"/>
      <c r="BF60" s="107">
        <f>BF47+BF59</f>
        <v>173533042528</v>
      </c>
      <c r="BH60" s="108">
        <f>BH47+BH59</f>
        <v>139724564462</v>
      </c>
      <c r="BI60" s="80"/>
      <c r="BJ60" s="80"/>
      <c r="BK60" s="80"/>
    </row>
    <row r="61" spans="1:63" ht="15.75" thickBot="1" thickTop="1">
      <c r="A61" s="106"/>
      <c r="B61" s="106"/>
      <c r="C61" s="106"/>
      <c r="D61" s="106"/>
      <c r="E61" s="106"/>
      <c r="F61" s="106"/>
      <c r="G61" s="106"/>
      <c r="H61" s="106"/>
      <c r="I61" s="106"/>
      <c r="J61" s="106"/>
      <c r="K61" s="106"/>
      <c r="L61" s="106"/>
      <c r="M61" s="106"/>
      <c r="N61" s="89"/>
      <c r="O61" s="80"/>
      <c r="P61" s="80"/>
      <c r="Q61" s="80"/>
      <c r="R61" s="80"/>
      <c r="S61" s="80"/>
      <c r="T61" s="80"/>
      <c r="U61" s="111">
        <f>SUM(U50:U60)</f>
        <v>85942908485</v>
      </c>
      <c r="W61" s="80"/>
      <c r="X61" s="80"/>
      <c r="Y61" s="80"/>
      <c r="Z61" s="80"/>
      <c r="AA61" s="111">
        <f>SUM(AA50:AA60)</f>
        <v>64766902422</v>
      </c>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9"/>
      <c r="BC61" s="80"/>
      <c r="BD61" s="80"/>
      <c r="BE61" s="80"/>
      <c r="BF61" s="80"/>
      <c r="BH61" s="102"/>
      <c r="BI61" s="80"/>
      <c r="BJ61" s="80"/>
      <c r="BK61" s="80"/>
    </row>
    <row r="62" spans="1:63" ht="15" thickTop="1">
      <c r="A62" s="106"/>
      <c r="B62" s="106"/>
      <c r="C62" s="106"/>
      <c r="D62" s="106"/>
      <c r="E62" s="106"/>
      <c r="F62" s="106"/>
      <c r="G62" s="106"/>
      <c r="H62" s="106"/>
      <c r="I62" s="106"/>
      <c r="J62" s="106"/>
      <c r="K62" s="106"/>
      <c r="L62" s="106"/>
      <c r="M62" s="106"/>
      <c r="N62" s="89"/>
      <c r="O62" s="80" t="s">
        <v>197</v>
      </c>
      <c r="P62" s="80" t="s">
        <v>271</v>
      </c>
      <c r="Q62" s="80"/>
      <c r="R62" s="80"/>
      <c r="S62" s="80"/>
      <c r="T62" s="80"/>
      <c r="U62" s="80"/>
      <c r="W62" s="80"/>
      <c r="X62" s="80"/>
      <c r="Y62" s="80"/>
      <c r="Z62" s="80"/>
      <c r="AA62" s="102"/>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9"/>
      <c r="BC62" s="80"/>
      <c r="BD62" s="80"/>
      <c r="BE62" s="80"/>
      <c r="BF62" s="80"/>
      <c r="BH62" s="102"/>
      <c r="BI62" s="80"/>
      <c r="BJ62" s="80"/>
      <c r="BK62" s="80"/>
    </row>
    <row r="63" spans="1:63" ht="14.25">
      <c r="A63" s="106"/>
      <c r="B63" s="106"/>
      <c r="C63" s="106"/>
      <c r="D63" s="106"/>
      <c r="E63" s="106"/>
      <c r="F63" s="106"/>
      <c r="G63" s="106"/>
      <c r="H63" s="106"/>
      <c r="I63" s="106"/>
      <c r="J63" s="106"/>
      <c r="K63" s="106"/>
      <c r="L63" s="106"/>
      <c r="M63" s="106"/>
      <c r="N63" s="89"/>
      <c r="O63" s="80">
        <v>1</v>
      </c>
      <c r="P63" s="80" t="s">
        <v>272</v>
      </c>
      <c r="Q63" s="80"/>
      <c r="R63" s="80"/>
      <c r="S63" s="80"/>
      <c r="T63" s="80"/>
      <c r="U63" s="80">
        <v>165310914</v>
      </c>
      <c r="W63" s="80"/>
      <c r="X63" s="80"/>
      <c r="Y63" s="80"/>
      <c r="Z63" s="80"/>
      <c r="AA63" s="102">
        <v>91665981</v>
      </c>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9"/>
      <c r="BC63" s="80"/>
      <c r="BD63" s="80"/>
      <c r="BE63" s="80"/>
      <c r="BF63" s="80"/>
      <c r="BH63" s="102"/>
      <c r="BI63" s="80"/>
      <c r="BJ63" s="80"/>
      <c r="BK63" s="80"/>
    </row>
    <row r="64" spans="1:63" ht="14.25">
      <c r="A64" s="106"/>
      <c r="B64" s="106"/>
      <c r="C64" s="106"/>
      <c r="D64" s="106"/>
      <c r="E64" s="106"/>
      <c r="F64" s="106"/>
      <c r="G64" s="106"/>
      <c r="H64" s="106"/>
      <c r="I64" s="106"/>
      <c r="J64" s="106"/>
      <c r="K64" s="106"/>
      <c r="L64" s="106"/>
      <c r="M64" s="106"/>
      <c r="N64" s="89"/>
      <c r="O64" s="80">
        <v>3</v>
      </c>
      <c r="P64" s="80" t="s">
        <v>273</v>
      </c>
      <c r="Q64" s="80"/>
      <c r="R64" s="80"/>
      <c r="S64" s="80"/>
      <c r="T64" s="80"/>
      <c r="U64" s="80">
        <v>2610372627</v>
      </c>
      <c r="W64" s="80"/>
      <c r="X64" s="80"/>
      <c r="Y64" s="80"/>
      <c r="Z64" s="80"/>
      <c r="AA64" s="102">
        <v>971724003</v>
      </c>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9"/>
      <c r="BC64" s="80"/>
      <c r="BD64" s="80"/>
      <c r="BE64" s="80"/>
      <c r="BF64" s="80"/>
      <c r="BH64" s="102"/>
      <c r="BI64" s="80"/>
      <c r="BJ64" s="80"/>
      <c r="BK64" s="80"/>
    </row>
    <row r="65" spans="1:63" ht="15" thickBot="1">
      <c r="A65" s="106"/>
      <c r="B65" s="106"/>
      <c r="C65" s="106"/>
      <c r="D65" s="106"/>
      <c r="E65" s="106"/>
      <c r="F65" s="106"/>
      <c r="G65" s="106"/>
      <c r="H65" s="106"/>
      <c r="I65" s="106"/>
      <c r="J65" s="106"/>
      <c r="K65" s="106"/>
      <c r="L65" s="106"/>
      <c r="M65" s="106"/>
      <c r="N65" s="89"/>
      <c r="O65" s="80"/>
      <c r="P65" s="80"/>
      <c r="Q65" s="80"/>
      <c r="R65" s="80"/>
      <c r="S65" s="80"/>
      <c r="T65" s="80"/>
      <c r="U65" s="111">
        <f>U63+U64</f>
        <v>2775683541</v>
      </c>
      <c r="W65" s="80"/>
      <c r="X65" s="80"/>
      <c r="Y65" s="80"/>
      <c r="Z65" s="80"/>
      <c r="AA65" s="111">
        <f>AA63+AA64</f>
        <v>1063389984</v>
      </c>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9"/>
      <c r="BC65" s="80"/>
      <c r="BD65" s="80"/>
      <c r="BE65" s="80"/>
      <c r="BF65" s="80"/>
      <c r="BH65" s="102"/>
      <c r="BI65" s="80"/>
      <c r="BJ65" s="80"/>
      <c r="BK65" s="80"/>
    </row>
    <row r="66" spans="1:63" ht="15.75" thickBot="1" thickTop="1">
      <c r="A66" s="106"/>
      <c r="B66" s="106"/>
      <c r="C66" s="106"/>
      <c r="D66" s="106"/>
      <c r="E66" s="106"/>
      <c r="F66" s="106"/>
      <c r="G66" s="106"/>
      <c r="H66" s="106"/>
      <c r="I66" s="106"/>
      <c r="J66" s="106"/>
      <c r="K66" s="106"/>
      <c r="L66" s="106"/>
      <c r="M66" s="106"/>
      <c r="N66" s="103" t="s">
        <v>274</v>
      </c>
      <c r="O66" s="80"/>
      <c r="P66" s="80" t="s">
        <v>275</v>
      </c>
      <c r="Q66" s="80"/>
      <c r="R66" s="80"/>
      <c r="S66" s="80"/>
      <c r="T66" s="80"/>
      <c r="U66" s="107">
        <f>U47+U61+U65</f>
        <v>131707859354</v>
      </c>
      <c r="W66" s="80"/>
      <c r="X66" s="80"/>
      <c r="Y66" s="80"/>
      <c r="Z66" s="80"/>
      <c r="AA66" s="107">
        <f>AA47+AA61+AA65</f>
        <v>107443814730</v>
      </c>
      <c r="AB66" s="80"/>
      <c r="AC66" s="80"/>
      <c r="AD66" s="80"/>
      <c r="AE66" s="80"/>
      <c r="AF66" s="80"/>
      <c r="AG66" s="80"/>
      <c r="AH66" s="80"/>
      <c r="AI66" s="80"/>
      <c r="AJ66" s="80"/>
      <c r="AK66" s="80"/>
      <c r="AL66" s="80"/>
      <c r="AM66" s="80"/>
      <c r="AN66" s="80"/>
      <c r="AO66" s="80"/>
      <c r="AP66" s="80"/>
      <c r="AQ66" s="80"/>
      <c r="AR66" s="80"/>
      <c r="AS66" s="80"/>
      <c r="AT66" s="80"/>
      <c r="AU66" s="93"/>
      <c r="AV66" s="80"/>
      <c r="AW66" s="80"/>
      <c r="AX66" s="80"/>
      <c r="AY66" s="80"/>
      <c r="AZ66" s="80"/>
      <c r="BA66" s="80"/>
      <c r="BB66" s="105" t="s">
        <v>234</v>
      </c>
      <c r="BC66" s="80" t="s">
        <v>276</v>
      </c>
      <c r="BD66" s="80"/>
      <c r="BE66" s="80"/>
      <c r="BF66" s="80"/>
      <c r="BH66" s="102"/>
      <c r="BI66" s="80"/>
      <c r="BJ66" s="80"/>
      <c r="BK66" s="80"/>
    </row>
    <row r="67" spans="1:63" ht="15" thickTop="1">
      <c r="A67" s="106"/>
      <c r="B67" s="106"/>
      <c r="C67" s="106"/>
      <c r="D67" s="106"/>
      <c r="E67" s="106"/>
      <c r="F67" s="106"/>
      <c r="G67" s="106"/>
      <c r="H67" s="106"/>
      <c r="I67" s="106"/>
      <c r="J67" s="106"/>
      <c r="K67" s="106"/>
      <c r="L67" s="106"/>
      <c r="M67" s="106"/>
      <c r="N67" s="89"/>
      <c r="O67" s="104" t="s">
        <v>277</v>
      </c>
      <c r="P67" s="80"/>
      <c r="Q67" s="80"/>
      <c r="R67" s="80"/>
      <c r="S67" s="80"/>
      <c r="T67" s="80"/>
      <c r="U67" s="80"/>
      <c r="W67" s="80"/>
      <c r="X67" s="80"/>
      <c r="Y67" s="80"/>
      <c r="Z67" s="80"/>
      <c r="AA67" s="102"/>
      <c r="AB67" s="80"/>
      <c r="AC67" s="80"/>
      <c r="AD67" s="80"/>
      <c r="AE67" s="80"/>
      <c r="AF67" s="80"/>
      <c r="AG67" s="80"/>
      <c r="AH67" s="80"/>
      <c r="AI67" s="80"/>
      <c r="AJ67" s="80"/>
      <c r="AK67" s="80"/>
      <c r="AL67" s="80"/>
      <c r="AM67" s="80"/>
      <c r="AN67" s="80"/>
      <c r="AO67" s="80"/>
      <c r="AP67" s="80"/>
      <c r="AQ67" s="80"/>
      <c r="AR67" s="80"/>
      <c r="AS67" s="80"/>
      <c r="AT67" s="80"/>
      <c r="AU67" s="93"/>
      <c r="AV67" s="80"/>
      <c r="AW67" s="80"/>
      <c r="AX67" s="80"/>
      <c r="AY67" s="80"/>
      <c r="AZ67" s="80"/>
      <c r="BA67" s="80"/>
      <c r="BB67" s="89"/>
      <c r="BC67" s="80">
        <v>1</v>
      </c>
      <c r="BD67" s="80" t="s">
        <v>278</v>
      </c>
      <c r="BE67" s="80"/>
      <c r="BF67" s="80">
        <v>260812646</v>
      </c>
      <c r="BH67" s="102">
        <v>15898851</v>
      </c>
      <c r="BI67" s="80"/>
      <c r="BJ67" s="80"/>
      <c r="BK67" s="80"/>
    </row>
    <row r="68" spans="1:63" ht="14.25">
      <c r="A68" s="106"/>
      <c r="B68" s="106"/>
      <c r="C68" s="106"/>
      <c r="D68" s="106"/>
      <c r="E68" s="106"/>
      <c r="F68" s="106"/>
      <c r="G68" s="106"/>
      <c r="H68" s="106"/>
      <c r="I68" s="106"/>
      <c r="J68" s="106"/>
      <c r="K68" s="106"/>
      <c r="L68" s="106"/>
      <c r="M68" s="106"/>
      <c r="N68" s="89"/>
      <c r="O68" s="80">
        <v>1</v>
      </c>
      <c r="P68" s="80" t="s">
        <v>279</v>
      </c>
      <c r="Q68" s="80"/>
      <c r="R68" s="80"/>
      <c r="S68" s="80"/>
      <c r="T68" s="80"/>
      <c r="U68" s="80">
        <v>521638627</v>
      </c>
      <c r="W68" s="80"/>
      <c r="X68" s="80"/>
      <c r="Y68" s="80"/>
      <c r="Z68" s="80"/>
      <c r="AA68" s="102">
        <v>543612232</v>
      </c>
      <c r="AB68" s="80"/>
      <c r="AC68" s="80"/>
      <c r="AD68" s="80"/>
      <c r="AE68" s="80"/>
      <c r="AF68" s="80"/>
      <c r="AG68" s="80"/>
      <c r="AH68" s="80"/>
      <c r="AI68" s="80"/>
      <c r="AJ68" s="80"/>
      <c r="AK68" s="80"/>
      <c r="AL68" s="80"/>
      <c r="AM68" s="80"/>
      <c r="AN68" s="80"/>
      <c r="AO68" s="80"/>
      <c r="AP68" s="80"/>
      <c r="AQ68" s="80"/>
      <c r="AR68" s="80"/>
      <c r="AS68" s="80"/>
      <c r="AT68" s="80"/>
      <c r="AU68" s="93"/>
      <c r="AV68" s="80"/>
      <c r="AW68" s="80"/>
      <c r="AX68" s="80"/>
      <c r="AY68" s="80"/>
      <c r="AZ68" s="80"/>
      <c r="BA68" s="80"/>
      <c r="BB68" s="89"/>
      <c r="BC68" s="80">
        <v>2</v>
      </c>
      <c r="BD68" s="80" t="s">
        <v>280</v>
      </c>
      <c r="BE68" s="80"/>
      <c r="BF68" s="80">
        <v>912952120</v>
      </c>
      <c r="BH68" s="102">
        <v>616278360</v>
      </c>
      <c r="BI68" s="80"/>
      <c r="BJ68" s="80"/>
      <c r="BK68" s="80"/>
    </row>
    <row r="69" spans="1:63" ht="14.25">
      <c r="A69" s="122"/>
      <c r="B69" s="122"/>
      <c r="C69" s="122"/>
      <c r="D69" s="122"/>
      <c r="E69" s="122"/>
      <c r="F69" s="122"/>
      <c r="G69" s="122"/>
      <c r="H69" s="122"/>
      <c r="I69" s="122"/>
      <c r="J69" s="122"/>
      <c r="K69" s="122"/>
      <c r="L69" s="122"/>
      <c r="M69" s="122"/>
      <c r="N69" s="89"/>
      <c r="O69" s="80">
        <v>2</v>
      </c>
      <c r="P69" s="80" t="s">
        <v>281</v>
      </c>
      <c r="Q69" s="80"/>
      <c r="R69" s="80"/>
      <c r="S69" s="80"/>
      <c r="T69" s="80"/>
      <c r="U69" s="80">
        <v>53618101</v>
      </c>
      <c r="W69" s="80"/>
      <c r="X69" s="80"/>
      <c r="Y69" s="80"/>
      <c r="Z69" s="80"/>
      <c r="AA69" s="102">
        <v>95655782</v>
      </c>
      <c r="AB69" s="80"/>
      <c r="AC69" s="80"/>
      <c r="AD69" s="80"/>
      <c r="AE69" s="80"/>
      <c r="AF69" s="80"/>
      <c r="AG69" s="80"/>
      <c r="AH69" s="80"/>
      <c r="AI69" s="80"/>
      <c r="AJ69" s="80"/>
      <c r="AK69" s="80"/>
      <c r="AL69" s="80"/>
      <c r="AM69" s="80"/>
      <c r="AN69" s="80"/>
      <c r="AO69" s="80"/>
      <c r="AP69" s="80"/>
      <c r="AQ69" s="80"/>
      <c r="AR69" s="80"/>
      <c r="AS69" s="80"/>
      <c r="AT69" s="80"/>
      <c r="AU69" s="93"/>
      <c r="AV69" s="80"/>
      <c r="AW69" s="80"/>
      <c r="AX69" s="80"/>
      <c r="AY69" s="80"/>
      <c r="AZ69" s="80"/>
      <c r="BA69" s="80"/>
      <c r="BB69" s="89"/>
      <c r="BC69" s="80">
        <v>3</v>
      </c>
      <c r="BD69" s="80" t="s">
        <v>282</v>
      </c>
      <c r="BE69" s="80"/>
      <c r="BF69" s="113">
        <v>8627658419</v>
      </c>
      <c r="BH69" s="114">
        <v>9773782814</v>
      </c>
      <c r="BI69" s="80"/>
      <c r="BJ69" s="80"/>
      <c r="BK69" s="80"/>
    </row>
    <row r="70" spans="1:62" ht="15" thickBot="1">
      <c r="A70" s="79"/>
      <c r="B70" s="79"/>
      <c r="C70" s="79"/>
      <c r="D70" s="79"/>
      <c r="E70" s="79"/>
      <c r="F70" s="79"/>
      <c r="G70" s="79"/>
      <c r="H70" s="79"/>
      <c r="I70" s="79"/>
      <c r="J70" s="79"/>
      <c r="K70" s="79"/>
      <c r="L70" s="79"/>
      <c r="M70" s="79"/>
      <c r="N70" s="89"/>
      <c r="O70" s="80">
        <v>3</v>
      </c>
      <c r="P70" s="80" t="s">
        <v>283</v>
      </c>
      <c r="Q70" s="80"/>
      <c r="R70" s="80"/>
      <c r="S70" s="80"/>
      <c r="T70" s="80"/>
      <c r="U70" s="113">
        <v>605307724</v>
      </c>
      <c r="W70" s="80"/>
      <c r="X70" s="80"/>
      <c r="Y70" s="80"/>
      <c r="Z70" s="80"/>
      <c r="AA70" s="102">
        <v>494214646</v>
      </c>
      <c r="AB70" s="80"/>
      <c r="AC70" s="80"/>
      <c r="AD70" s="80"/>
      <c r="AE70" s="80"/>
      <c r="AF70" s="80"/>
      <c r="AG70" s="80"/>
      <c r="AH70" s="80"/>
      <c r="AI70" s="80"/>
      <c r="AJ70" s="80"/>
      <c r="AK70" s="80"/>
      <c r="AL70" s="80"/>
      <c r="AM70" s="80"/>
      <c r="AN70" s="80"/>
      <c r="AO70" s="80"/>
      <c r="AP70" s="80"/>
      <c r="AQ70" s="80"/>
      <c r="AR70" s="80"/>
      <c r="AS70" s="80"/>
      <c r="AT70" s="80"/>
      <c r="AU70" s="93"/>
      <c r="AV70" s="80"/>
      <c r="AW70" s="80"/>
      <c r="AX70" s="80"/>
      <c r="AY70" s="80"/>
      <c r="AZ70" s="80"/>
      <c r="BA70" s="80"/>
      <c r="BB70" s="89"/>
      <c r="BC70" s="80"/>
      <c r="BD70" s="80"/>
      <c r="BE70" s="80"/>
      <c r="BF70" s="111">
        <f>SUM(BF67:BF69)</f>
        <v>9801423185</v>
      </c>
      <c r="BH70" s="116">
        <f>SUM(BH67:BH69)</f>
        <v>10405960025</v>
      </c>
      <c r="BI70" s="80"/>
      <c r="BJ70" s="80"/>
    </row>
    <row r="71" spans="1:62" ht="15.75" thickBot="1" thickTop="1">
      <c r="A71" s="79"/>
      <c r="B71" s="79"/>
      <c r="C71" s="79"/>
      <c r="D71" s="79"/>
      <c r="E71" s="79"/>
      <c r="F71" s="79"/>
      <c r="G71" s="79"/>
      <c r="H71" s="79"/>
      <c r="I71" s="79"/>
      <c r="J71" s="79"/>
      <c r="K71" s="79"/>
      <c r="L71" s="79"/>
      <c r="M71" s="79"/>
      <c r="N71" s="89"/>
      <c r="O71" s="80"/>
      <c r="P71" s="80"/>
      <c r="Q71" s="80"/>
      <c r="R71" s="80"/>
      <c r="S71" s="80"/>
      <c r="T71" s="80"/>
      <c r="U71" s="107">
        <f>SUM(U68:U70)</f>
        <v>1180564452</v>
      </c>
      <c r="W71" s="80"/>
      <c r="X71" s="80"/>
      <c r="Y71" s="80"/>
      <c r="Z71" s="80"/>
      <c r="AA71" s="107">
        <f>SUM(AA68:AA70)</f>
        <v>1133482660</v>
      </c>
      <c r="AB71" s="80"/>
      <c r="AC71" s="80"/>
      <c r="AD71" s="80"/>
      <c r="AE71" s="80"/>
      <c r="AF71" s="80"/>
      <c r="AG71" s="80"/>
      <c r="AH71" s="80"/>
      <c r="AI71" s="80"/>
      <c r="AJ71" s="80"/>
      <c r="AK71" s="80"/>
      <c r="AL71" s="80"/>
      <c r="AM71" s="80"/>
      <c r="AN71" s="80"/>
      <c r="AO71" s="80"/>
      <c r="AP71" s="80"/>
      <c r="AQ71" s="80"/>
      <c r="AR71" s="80"/>
      <c r="AS71" s="80"/>
      <c r="AT71" s="80"/>
      <c r="AU71" s="93"/>
      <c r="AV71" s="80"/>
      <c r="AW71" s="80"/>
      <c r="AX71" s="80"/>
      <c r="AY71" s="80"/>
      <c r="AZ71" s="80"/>
      <c r="BA71" s="80"/>
      <c r="BB71" s="89"/>
      <c r="BC71" s="80"/>
      <c r="BD71" s="80"/>
      <c r="BE71" s="80"/>
      <c r="BF71" s="80"/>
      <c r="BH71" s="102"/>
      <c r="BI71" s="80"/>
      <c r="BJ71" s="80"/>
    </row>
    <row r="72" spans="1:62" ht="15.75" thickBot="1" thickTop="1">
      <c r="A72" s="79"/>
      <c r="B72" s="79"/>
      <c r="C72" s="79"/>
      <c r="D72" s="79"/>
      <c r="E72" s="79"/>
      <c r="F72" s="79"/>
      <c r="G72" s="79"/>
      <c r="H72" s="79"/>
      <c r="I72" s="79"/>
      <c r="J72" s="79"/>
      <c r="K72" s="79"/>
      <c r="L72" s="79"/>
      <c r="M72" s="79"/>
      <c r="N72" s="89"/>
      <c r="O72" s="80"/>
      <c r="P72" s="104" t="s">
        <v>284</v>
      </c>
      <c r="Q72" s="80"/>
      <c r="R72" s="80"/>
      <c r="S72" s="80"/>
      <c r="T72" s="80"/>
      <c r="U72" s="107">
        <f>U15+U38+U66+U71</f>
        <v>225565234854</v>
      </c>
      <c r="W72" s="80"/>
      <c r="X72" s="80"/>
      <c r="Y72" s="80"/>
      <c r="Z72" s="80"/>
      <c r="AA72" s="107">
        <f>AA15+AA38+AA66+AA71</f>
        <v>176954276769</v>
      </c>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9"/>
      <c r="BC72" s="80"/>
      <c r="BD72" s="80"/>
      <c r="BE72" s="80"/>
      <c r="BF72" s="80"/>
      <c r="BH72" s="102"/>
      <c r="BI72" s="80"/>
      <c r="BJ72" s="80"/>
    </row>
    <row r="73" spans="1:62" ht="17.25" customHeight="1" thickTop="1">
      <c r="A73" s="79"/>
      <c r="B73" s="79"/>
      <c r="C73" s="79"/>
      <c r="D73" s="79"/>
      <c r="E73" s="79"/>
      <c r="F73" s="79"/>
      <c r="G73" s="79"/>
      <c r="H73" s="79"/>
      <c r="I73" s="79"/>
      <c r="J73" s="79"/>
      <c r="K73" s="79"/>
      <c r="L73" s="79"/>
      <c r="M73" s="79"/>
      <c r="N73" s="89"/>
      <c r="O73" s="80"/>
      <c r="Q73" s="80"/>
      <c r="R73" s="80"/>
      <c r="S73" s="80"/>
      <c r="T73" s="80"/>
      <c r="U73" s="80"/>
      <c r="W73" s="80"/>
      <c r="X73" s="80"/>
      <c r="Y73" s="80"/>
      <c r="Z73" s="80"/>
      <c r="AA73" s="102"/>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9"/>
      <c r="BC73" s="80"/>
      <c r="BD73" s="80"/>
      <c r="BE73" s="80"/>
      <c r="BF73" s="80"/>
      <c r="BH73" s="102"/>
      <c r="BI73" s="80"/>
      <c r="BJ73" s="80"/>
    </row>
    <row r="74" spans="1:62" ht="14.25">
      <c r="A74" s="79"/>
      <c r="B74" s="79"/>
      <c r="C74" s="79"/>
      <c r="D74" s="79"/>
      <c r="E74" s="79"/>
      <c r="F74" s="79"/>
      <c r="G74" s="79"/>
      <c r="H74" s="79"/>
      <c r="I74" s="79"/>
      <c r="J74" s="79"/>
      <c r="K74" s="79"/>
      <c r="L74" s="79"/>
      <c r="M74" s="79"/>
      <c r="N74" s="89"/>
      <c r="O74" s="80"/>
      <c r="P74" s="104"/>
      <c r="Q74" s="80"/>
      <c r="R74" s="80"/>
      <c r="S74" s="80"/>
      <c r="T74" s="80"/>
      <c r="U74" s="80"/>
      <c r="W74" s="80"/>
      <c r="X74" s="80"/>
      <c r="Y74" s="80"/>
      <c r="Z74" s="80"/>
      <c r="AA74" s="102"/>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9"/>
      <c r="BC74" s="80"/>
      <c r="BD74" s="80"/>
      <c r="BE74" s="80"/>
      <c r="BF74" s="80"/>
      <c r="BH74" s="102"/>
      <c r="BI74" s="80"/>
      <c r="BJ74" s="80"/>
    </row>
    <row r="75" spans="1:61" ht="14.25">
      <c r="A75" s="79"/>
      <c r="B75" s="79"/>
      <c r="C75" s="79"/>
      <c r="D75" s="79"/>
      <c r="E75" s="79"/>
      <c r="F75" s="79"/>
      <c r="G75" s="79"/>
      <c r="H75" s="79"/>
      <c r="I75" s="79"/>
      <c r="J75" s="79"/>
      <c r="K75" s="79"/>
      <c r="L75" s="79"/>
      <c r="M75" s="79"/>
      <c r="N75" s="89"/>
      <c r="O75" s="80"/>
      <c r="P75" s="104"/>
      <c r="Q75" s="80"/>
      <c r="R75" s="80"/>
      <c r="S75" s="80"/>
      <c r="T75" s="80"/>
      <c r="U75" s="80"/>
      <c r="W75" s="80"/>
      <c r="X75" s="80"/>
      <c r="Y75" s="80"/>
      <c r="Z75" s="80"/>
      <c r="AA75" s="102"/>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9"/>
      <c r="BC75" s="80"/>
      <c r="BD75" s="80"/>
      <c r="BE75" s="80"/>
      <c r="BF75" s="80"/>
      <c r="BH75" s="102"/>
      <c r="BI75" s="80"/>
    </row>
    <row r="76" spans="1:61" ht="15" thickBot="1">
      <c r="A76" s="79"/>
      <c r="B76" s="79"/>
      <c r="C76" s="79"/>
      <c r="D76" s="79"/>
      <c r="E76" s="79"/>
      <c r="F76" s="79"/>
      <c r="G76" s="79"/>
      <c r="H76" s="79"/>
      <c r="I76" s="79"/>
      <c r="J76" s="79"/>
      <c r="K76" s="79"/>
      <c r="L76" s="79"/>
      <c r="M76" s="79"/>
      <c r="N76" s="89"/>
      <c r="O76" s="104" t="s">
        <v>285</v>
      </c>
      <c r="P76" s="80"/>
      <c r="Q76" s="80"/>
      <c r="R76" s="80"/>
      <c r="S76" s="80"/>
      <c r="T76" s="80"/>
      <c r="U76" s="107">
        <v>142299341161</v>
      </c>
      <c r="W76" s="80"/>
      <c r="X76" s="80"/>
      <c r="Y76" s="80"/>
      <c r="Z76" s="80"/>
      <c r="AA76" s="108">
        <v>73237874284</v>
      </c>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9"/>
      <c r="BC76" s="104" t="s">
        <v>286</v>
      </c>
      <c r="BD76" s="104"/>
      <c r="BE76" s="80"/>
      <c r="BF76" s="107">
        <f>BF33+BF39+BF60+BF70</f>
        <v>225565234854</v>
      </c>
      <c r="BH76" s="108">
        <f>BH33+BH39+BH60+BH70</f>
        <v>176954276769</v>
      </c>
      <c r="BI76" s="80"/>
    </row>
    <row r="77" spans="1:61" ht="15" thickTop="1">
      <c r="A77" s="79"/>
      <c r="B77" s="79"/>
      <c r="C77" s="79"/>
      <c r="D77" s="79"/>
      <c r="E77" s="79"/>
      <c r="F77" s="79"/>
      <c r="G77" s="79"/>
      <c r="H77" s="79"/>
      <c r="I77" s="79"/>
      <c r="J77" s="79"/>
      <c r="K77" s="79"/>
      <c r="L77" s="79"/>
      <c r="M77" s="79"/>
      <c r="N77" s="89"/>
      <c r="O77" s="80"/>
      <c r="P77" s="80"/>
      <c r="Q77" s="80"/>
      <c r="R77" s="80"/>
      <c r="S77" s="80"/>
      <c r="T77" s="80"/>
      <c r="U77" s="80"/>
      <c r="W77" s="80"/>
      <c r="X77" s="80"/>
      <c r="Y77" s="80"/>
      <c r="Z77" s="80"/>
      <c r="AA77" s="102"/>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9"/>
      <c r="BC77" s="80"/>
      <c r="BD77" s="104"/>
      <c r="BE77" s="80"/>
      <c r="BF77" s="80"/>
      <c r="BH77" s="102"/>
      <c r="BI77" s="80"/>
    </row>
    <row r="78" spans="1:61" ht="15" thickBot="1">
      <c r="A78" s="79"/>
      <c r="B78" s="79"/>
      <c r="C78" s="79"/>
      <c r="D78" s="79"/>
      <c r="E78" s="79"/>
      <c r="F78" s="79"/>
      <c r="G78" s="79"/>
      <c r="H78" s="79"/>
      <c r="I78" s="79"/>
      <c r="J78" s="79"/>
      <c r="K78" s="79"/>
      <c r="L78" s="79"/>
      <c r="M78" s="79"/>
      <c r="N78" s="89"/>
      <c r="O78" s="80"/>
      <c r="P78" s="80"/>
      <c r="Q78" s="80"/>
      <c r="R78" s="80"/>
      <c r="S78" s="80"/>
      <c r="T78" s="80"/>
      <c r="U78" s="80"/>
      <c r="W78" s="80"/>
      <c r="X78" s="80"/>
      <c r="Y78" s="80"/>
      <c r="Z78" s="80"/>
      <c r="AA78" s="102"/>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9"/>
      <c r="BC78" s="104" t="s">
        <v>287</v>
      </c>
      <c r="BD78" s="80"/>
      <c r="BE78" s="80"/>
      <c r="BF78" s="107">
        <v>142299341161</v>
      </c>
      <c r="BH78" s="108">
        <v>73237874284</v>
      </c>
      <c r="BI78" s="80"/>
    </row>
    <row r="79" spans="1:61" ht="15" thickTop="1">
      <c r="A79" s="79"/>
      <c r="B79" s="79"/>
      <c r="C79" s="79"/>
      <c r="D79" s="79"/>
      <c r="E79" s="79"/>
      <c r="F79" s="79"/>
      <c r="G79" s="79"/>
      <c r="H79" s="79"/>
      <c r="I79" s="79"/>
      <c r="J79" s="79"/>
      <c r="K79" s="79"/>
      <c r="L79" s="79"/>
      <c r="M79" s="79"/>
      <c r="N79" s="89"/>
      <c r="O79" s="80"/>
      <c r="P79" s="80"/>
      <c r="Q79" s="80"/>
      <c r="R79" s="80"/>
      <c r="S79" s="80"/>
      <c r="T79" s="80"/>
      <c r="U79" s="80"/>
      <c r="W79" s="80"/>
      <c r="X79" s="80"/>
      <c r="Y79" s="80"/>
      <c r="Z79" s="80"/>
      <c r="AA79" s="102"/>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9"/>
      <c r="BC79" s="80"/>
      <c r="BD79" s="80"/>
      <c r="BE79" s="80"/>
      <c r="BF79" s="80"/>
      <c r="BH79" s="102"/>
      <c r="BI79" s="80"/>
    </row>
    <row r="80" spans="1:61" ht="14.25">
      <c r="A80" s="79"/>
      <c r="B80" s="79"/>
      <c r="C80" s="79"/>
      <c r="D80" s="79"/>
      <c r="E80" s="79"/>
      <c r="F80" s="79"/>
      <c r="G80" s="79"/>
      <c r="H80" s="79"/>
      <c r="I80" s="79"/>
      <c r="J80" s="79"/>
      <c r="K80" s="79"/>
      <c r="L80" s="79"/>
      <c r="M80" s="79"/>
      <c r="N80" s="89"/>
      <c r="O80" s="80"/>
      <c r="P80" s="104"/>
      <c r="Q80" s="80"/>
      <c r="R80" s="80"/>
      <c r="S80" s="80"/>
      <c r="T80" s="80"/>
      <c r="U80" s="80"/>
      <c r="W80" s="80"/>
      <c r="X80" s="80"/>
      <c r="Y80" s="80"/>
      <c r="Z80" s="80"/>
      <c r="AA80" s="102"/>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9"/>
      <c r="BC80" s="80"/>
      <c r="BD80" s="80"/>
      <c r="BE80" s="80"/>
      <c r="BF80" s="80"/>
      <c r="BH80" s="102"/>
      <c r="BI80" s="80"/>
    </row>
    <row r="81" spans="1:61" ht="15" thickBot="1">
      <c r="A81" s="123"/>
      <c r="B81" s="123"/>
      <c r="C81" s="123"/>
      <c r="D81" s="123"/>
      <c r="E81" s="123"/>
      <c r="F81" s="123"/>
      <c r="G81" s="123"/>
      <c r="H81" s="123"/>
      <c r="I81" s="123"/>
      <c r="J81" s="123"/>
      <c r="K81" s="123"/>
      <c r="L81" s="123"/>
      <c r="M81" s="79"/>
      <c r="N81" s="124"/>
      <c r="O81" s="125"/>
      <c r="P81" s="126"/>
      <c r="Q81" s="125"/>
      <c r="R81" s="125"/>
      <c r="S81" s="125"/>
      <c r="T81" s="125"/>
      <c r="U81" s="125"/>
      <c r="V81" s="125"/>
      <c r="W81" s="125"/>
      <c r="X81" s="125"/>
      <c r="Y81" s="125"/>
      <c r="Z81" s="125"/>
      <c r="AA81" s="127"/>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9"/>
      <c r="BC81" s="80"/>
      <c r="BD81" s="80"/>
      <c r="BE81" s="80"/>
      <c r="BF81" s="80"/>
      <c r="BH81" s="102"/>
      <c r="BI81" s="80"/>
    </row>
    <row r="82" spans="1:61" ht="14.25">
      <c r="A82" s="128"/>
      <c r="B82" s="128"/>
      <c r="C82" s="128"/>
      <c r="D82" s="128"/>
      <c r="E82" s="128"/>
      <c r="F82" s="128"/>
      <c r="G82" s="128"/>
      <c r="H82" s="128"/>
      <c r="I82" s="128"/>
      <c r="J82" s="128"/>
      <c r="K82" s="128"/>
      <c r="L82" s="128"/>
      <c r="M82" s="79"/>
      <c r="N82" s="175"/>
      <c r="O82" s="176"/>
      <c r="P82" s="176"/>
      <c r="Q82" s="176"/>
      <c r="R82" s="176"/>
      <c r="S82" s="176"/>
      <c r="T82" s="176"/>
      <c r="U82" s="176"/>
      <c r="V82" s="176"/>
      <c r="W82" s="176"/>
      <c r="X82" s="176"/>
      <c r="Y82" s="176"/>
      <c r="Z82" s="176"/>
      <c r="AA82" s="177"/>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9"/>
      <c r="BC82" s="80"/>
      <c r="BD82" s="80"/>
      <c r="BE82" s="80"/>
      <c r="BF82" s="80"/>
      <c r="BH82" s="102"/>
      <c r="BI82" s="80"/>
    </row>
    <row r="83" spans="1:62" ht="15" thickBot="1">
      <c r="A83" s="79"/>
      <c r="B83" s="79"/>
      <c r="C83" s="79"/>
      <c r="D83" s="79"/>
      <c r="E83" s="79"/>
      <c r="F83" s="79"/>
      <c r="G83" s="79"/>
      <c r="H83" s="79"/>
      <c r="I83" s="79"/>
      <c r="J83" s="79"/>
      <c r="K83" s="79"/>
      <c r="L83" s="79"/>
      <c r="M83" s="79"/>
      <c r="N83" s="178"/>
      <c r="O83" s="179"/>
      <c r="P83" s="179"/>
      <c r="Q83" s="179"/>
      <c r="R83" s="179"/>
      <c r="S83" s="179"/>
      <c r="T83" s="179"/>
      <c r="U83" s="179"/>
      <c r="V83" s="179"/>
      <c r="W83" s="179"/>
      <c r="X83" s="179"/>
      <c r="Y83" s="179"/>
      <c r="Z83" s="179"/>
      <c r="AA83" s="180"/>
      <c r="AB83" s="82"/>
      <c r="AC83" s="82"/>
      <c r="AD83" s="82"/>
      <c r="AE83" s="82"/>
      <c r="AF83" s="82"/>
      <c r="AG83" s="82"/>
      <c r="AH83" s="82"/>
      <c r="AI83" s="82"/>
      <c r="AJ83" s="82"/>
      <c r="AK83" s="82"/>
      <c r="AL83" s="82"/>
      <c r="AM83" s="82"/>
      <c r="AN83" s="82"/>
      <c r="AO83" s="82"/>
      <c r="AP83" s="82"/>
      <c r="AQ83" s="82"/>
      <c r="AR83" s="82"/>
      <c r="AS83" s="82"/>
      <c r="AT83" s="82"/>
      <c r="AU83" s="80"/>
      <c r="AV83" s="80"/>
      <c r="AW83" s="80"/>
      <c r="AX83" s="80"/>
      <c r="AY83" s="80"/>
      <c r="AZ83" s="80"/>
      <c r="BA83" s="82"/>
      <c r="BB83" s="89"/>
      <c r="BC83" s="80"/>
      <c r="BD83" s="104"/>
      <c r="BE83" s="80"/>
      <c r="BF83" s="80"/>
      <c r="BH83" s="102"/>
      <c r="BI83" s="80"/>
      <c r="BJ83" s="80"/>
    </row>
    <row r="84" spans="1:62" ht="15" thickBot="1">
      <c r="A84" s="79"/>
      <c r="B84" s="79"/>
      <c r="C84" s="79"/>
      <c r="D84" s="79"/>
      <c r="E84" s="79"/>
      <c r="F84" s="79"/>
      <c r="G84" s="79"/>
      <c r="H84" s="79"/>
      <c r="I84" s="79"/>
      <c r="J84" s="79"/>
      <c r="K84" s="79"/>
      <c r="L84" s="79"/>
      <c r="M84" s="79"/>
      <c r="N84" s="89"/>
      <c r="O84" s="80"/>
      <c r="P84" s="80"/>
      <c r="Q84" s="80"/>
      <c r="R84" s="80"/>
      <c r="S84" s="80"/>
      <c r="T84" s="80"/>
      <c r="U84" s="130"/>
      <c r="V84" s="131"/>
      <c r="W84" s="80"/>
      <c r="X84" s="80"/>
      <c r="Y84" s="80"/>
      <c r="Z84" s="80"/>
      <c r="AA84" s="132"/>
      <c r="AB84" s="82"/>
      <c r="AC84" s="82"/>
      <c r="AD84" s="82"/>
      <c r="AE84" s="82"/>
      <c r="AF84" s="82"/>
      <c r="AG84" s="82"/>
      <c r="AH84" s="82"/>
      <c r="AI84" s="82"/>
      <c r="AJ84" s="82"/>
      <c r="AK84" s="82"/>
      <c r="AL84" s="82"/>
      <c r="AM84" s="82"/>
      <c r="AN84" s="82"/>
      <c r="AO84" s="82"/>
      <c r="AP84" s="82"/>
      <c r="AQ84" s="82"/>
      <c r="AR84" s="82"/>
      <c r="AS84" s="82"/>
      <c r="AT84" s="82"/>
      <c r="AU84" s="80"/>
      <c r="AV84" s="80"/>
      <c r="AW84" s="80"/>
      <c r="AX84" s="80"/>
      <c r="AY84" s="80"/>
      <c r="AZ84" s="80"/>
      <c r="BA84" s="80"/>
      <c r="BB84" s="133" t="s">
        <v>290</v>
      </c>
      <c r="BC84" s="125"/>
      <c r="BD84" s="126"/>
      <c r="BE84" s="134"/>
      <c r="BF84" s="134"/>
      <c r="BG84" s="134"/>
      <c r="BH84" s="135"/>
      <c r="BI84" s="80"/>
      <c r="BJ84" s="80"/>
    </row>
    <row r="85" spans="1:62" ht="14.25">
      <c r="A85" s="79"/>
      <c r="B85" s="79"/>
      <c r="C85" s="79"/>
      <c r="D85" s="79"/>
      <c r="E85" s="79"/>
      <c r="F85" s="79"/>
      <c r="G85" s="79"/>
      <c r="H85" s="79"/>
      <c r="I85" s="79"/>
      <c r="J85" s="79"/>
      <c r="K85" s="79"/>
      <c r="L85" s="79"/>
      <c r="M85" s="79"/>
      <c r="N85" s="89"/>
      <c r="O85" s="80"/>
      <c r="P85" s="80"/>
      <c r="Q85" s="80"/>
      <c r="R85" s="80"/>
      <c r="S85" s="80"/>
      <c r="T85" s="80"/>
      <c r="U85" s="80"/>
      <c r="W85" s="80"/>
      <c r="X85" s="80"/>
      <c r="Y85" s="80"/>
      <c r="Z85" s="80"/>
      <c r="AA85" s="102"/>
      <c r="AB85" s="131"/>
      <c r="AC85" s="131"/>
      <c r="AD85" s="131"/>
      <c r="AE85" s="131"/>
      <c r="AF85" s="131"/>
      <c r="AG85" s="131"/>
      <c r="AH85" s="131"/>
      <c r="AI85" s="131"/>
      <c r="AJ85" s="131"/>
      <c r="AK85" s="131"/>
      <c r="AL85" s="131"/>
      <c r="AM85" s="131"/>
      <c r="AN85" s="131"/>
      <c r="AO85" s="80"/>
      <c r="AP85" s="80"/>
      <c r="AQ85" s="80"/>
      <c r="AR85" s="80"/>
      <c r="AS85" s="131"/>
      <c r="AT85" s="131"/>
      <c r="AU85" s="80"/>
      <c r="AV85" s="80"/>
      <c r="AW85" s="80"/>
      <c r="AX85" s="80"/>
      <c r="AY85" s="80"/>
      <c r="AZ85" s="80"/>
      <c r="BA85" s="80"/>
      <c r="BB85" s="96"/>
      <c r="BC85" s="97"/>
      <c r="BD85" s="129"/>
      <c r="BE85" s="97"/>
      <c r="BF85" s="136"/>
      <c r="BG85" s="136"/>
      <c r="BH85" s="137"/>
      <c r="BI85" s="80"/>
      <c r="BJ85" s="80"/>
    </row>
    <row r="86" spans="1:62" ht="14.25">
      <c r="A86" s="79"/>
      <c r="B86" s="79"/>
      <c r="C86" s="79"/>
      <c r="D86" s="79"/>
      <c r="E86" s="79"/>
      <c r="F86" s="79"/>
      <c r="G86" s="79"/>
      <c r="H86" s="79"/>
      <c r="I86" s="79"/>
      <c r="J86" s="79"/>
      <c r="K86" s="79"/>
      <c r="L86" s="79"/>
      <c r="M86" s="79"/>
      <c r="N86" s="89"/>
      <c r="O86" s="80"/>
      <c r="P86" s="80"/>
      <c r="Q86" s="80"/>
      <c r="R86" s="80"/>
      <c r="S86" s="80"/>
      <c r="T86" s="80"/>
      <c r="U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138"/>
      <c r="BB86" s="89"/>
      <c r="BC86" s="82"/>
      <c r="BD86" s="139"/>
      <c r="BE86" s="80"/>
      <c r="BF86" s="80"/>
      <c r="BH86" s="102"/>
      <c r="BI86" s="82"/>
      <c r="BJ86" s="80"/>
    </row>
    <row r="87" spans="1:62" ht="14.25">
      <c r="A87" s="79"/>
      <c r="B87" s="79"/>
      <c r="C87" s="79"/>
      <c r="D87" s="79"/>
      <c r="E87" s="79"/>
      <c r="F87" s="79"/>
      <c r="G87" s="79"/>
      <c r="H87" s="79"/>
      <c r="I87" s="79"/>
      <c r="J87" s="79"/>
      <c r="K87" s="79"/>
      <c r="L87" s="79"/>
      <c r="M87" s="79"/>
      <c r="N87" s="89"/>
      <c r="O87" s="104"/>
      <c r="P87" s="80"/>
      <c r="Q87" s="80"/>
      <c r="R87" s="80"/>
      <c r="S87" s="80"/>
      <c r="T87" s="80"/>
      <c r="U87" s="113"/>
      <c r="W87" s="80"/>
      <c r="X87" s="80"/>
      <c r="Y87" s="80"/>
      <c r="Z87" s="80"/>
      <c r="AA87" s="113"/>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138"/>
      <c r="BB87" s="140"/>
      <c r="BC87" s="80"/>
      <c r="BD87" s="118"/>
      <c r="BE87" s="141"/>
      <c r="BF87" s="80"/>
      <c r="BH87" s="102"/>
      <c r="BI87" s="80"/>
      <c r="BJ87" s="80"/>
    </row>
    <row r="88" spans="1:62" ht="14.25">
      <c r="A88" s="106"/>
      <c r="B88" s="106"/>
      <c r="C88" s="106"/>
      <c r="D88" s="106"/>
      <c r="E88" s="106"/>
      <c r="F88" s="106"/>
      <c r="G88" s="106"/>
      <c r="H88" s="106"/>
      <c r="I88" s="106"/>
      <c r="J88" s="106"/>
      <c r="K88" s="106"/>
      <c r="L88" s="106"/>
      <c r="M88" s="106"/>
      <c r="N88" s="89"/>
      <c r="O88" s="80"/>
      <c r="P88" s="80"/>
      <c r="Q88" s="80"/>
      <c r="R88" s="80"/>
      <c r="S88" s="80"/>
      <c r="T88" s="80"/>
      <c r="U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140"/>
      <c r="BC88" s="80"/>
      <c r="BD88" s="80"/>
      <c r="BE88" s="80"/>
      <c r="BF88" s="80"/>
      <c r="BH88" s="102"/>
      <c r="BI88" s="80"/>
      <c r="BJ88" s="80"/>
    </row>
    <row r="89" spans="1:61" ht="14.25">
      <c r="A89" s="79"/>
      <c r="B89" s="79"/>
      <c r="C89" s="79"/>
      <c r="D89" s="79"/>
      <c r="E89" s="79"/>
      <c r="F89" s="79"/>
      <c r="G89" s="79"/>
      <c r="H89" s="79"/>
      <c r="I89" s="79"/>
      <c r="J89" s="79"/>
      <c r="K89" s="79"/>
      <c r="L89" s="79"/>
      <c r="M89" s="79"/>
      <c r="N89" s="89"/>
      <c r="O89" s="104"/>
      <c r="P89" s="80"/>
      <c r="Q89" s="80"/>
      <c r="R89" s="80"/>
      <c r="S89" s="80"/>
      <c r="T89" s="80"/>
      <c r="U89" s="113"/>
      <c r="W89" s="80"/>
      <c r="X89" s="80"/>
      <c r="Y89" s="80"/>
      <c r="Z89" s="80"/>
      <c r="AA89" s="113"/>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9"/>
      <c r="BC89" s="80"/>
      <c r="BD89" s="80"/>
      <c r="BE89" s="80"/>
      <c r="BF89" s="80"/>
      <c r="BH89" s="102"/>
      <c r="BI89" s="80"/>
    </row>
    <row r="90" spans="1:61" ht="14.25">
      <c r="A90" s="79"/>
      <c r="B90" s="79"/>
      <c r="C90" s="79"/>
      <c r="D90" s="79"/>
      <c r="E90" s="79"/>
      <c r="F90" s="79"/>
      <c r="G90" s="79"/>
      <c r="H90" s="79"/>
      <c r="I90" s="79"/>
      <c r="J90" s="79"/>
      <c r="K90" s="79"/>
      <c r="L90" s="79"/>
      <c r="M90" s="79"/>
      <c r="N90" s="89"/>
      <c r="O90" s="80"/>
      <c r="P90" s="80"/>
      <c r="Q90" s="80"/>
      <c r="R90" s="80"/>
      <c r="S90" s="80"/>
      <c r="T90" s="80"/>
      <c r="U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104"/>
      <c r="BB90" s="89"/>
      <c r="BC90" s="80"/>
      <c r="BD90" s="80"/>
      <c r="BE90" s="80"/>
      <c r="BF90" s="80"/>
      <c r="BH90" s="102"/>
      <c r="BI90" s="80"/>
    </row>
    <row r="91" spans="1:61" ht="14.25">
      <c r="A91" s="79"/>
      <c r="B91" s="79"/>
      <c r="C91" s="79"/>
      <c r="D91" s="79"/>
      <c r="E91" s="79"/>
      <c r="F91" s="79"/>
      <c r="G91" s="79"/>
      <c r="H91" s="79"/>
      <c r="I91" s="79"/>
      <c r="J91" s="79"/>
      <c r="K91" s="79"/>
      <c r="L91" s="79"/>
      <c r="M91" s="79"/>
      <c r="N91" s="89"/>
      <c r="O91" s="104"/>
      <c r="P91" s="80"/>
      <c r="Q91" s="80"/>
      <c r="R91" s="80"/>
      <c r="S91" s="80"/>
      <c r="T91" s="80"/>
      <c r="U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138"/>
      <c r="BB91" s="103"/>
      <c r="BC91" s="80"/>
      <c r="BD91" s="80"/>
      <c r="BE91" s="80"/>
      <c r="BF91" s="80"/>
      <c r="BH91" s="102"/>
      <c r="BI91" s="80"/>
    </row>
    <row r="92" spans="1:61" ht="14.25">
      <c r="A92" s="79"/>
      <c r="B92" s="79"/>
      <c r="C92" s="79"/>
      <c r="D92" s="79"/>
      <c r="E92" s="79"/>
      <c r="F92" s="79"/>
      <c r="G92" s="79"/>
      <c r="H92" s="79"/>
      <c r="I92" s="79"/>
      <c r="J92" s="79"/>
      <c r="K92" s="79"/>
      <c r="L92" s="79"/>
      <c r="M92" s="79"/>
      <c r="N92" s="89"/>
      <c r="O92" s="80"/>
      <c r="P92" s="80"/>
      <c r="Q92" s="80"/>
      <c r="R92" s="80"/>
      <c r="S92" s="80"/>
      <c r="T92" s="80"/>
      <c r="U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140"/>
      <c r="BC92" s="80"/>
      <c r="BD92" s="80"/>
      <c r="BE92" s="80"/>
      <c r="BF92" s="80"/>
      <c r="BH92" s="102"/>
      <c r="BI92" s="80"/>
    </row>
    <row r="93" spans="1:61" ht="14.25">
      <c r="A93" s="79"/>
      <c r="B93" s="79"/>
      <c r="C93" s="79"/>
      <c r="D93" s="79"/>
      <c r="E93" s="79"/>
      <c r="F93" s="79"/>
      <c r="G93" s="79"/>
      <c r="H93" s="79"/>
      <c r="I93" s="79"/>
      <c r="J93" s="79"/>
      <c r="K93" s="79"/>
      <c r="L93" s="79"/>
      <c r="M93" s="79"/>
      <c r="N93" s="89"/>
      <c r="O93" s="80"/>
      <c r="P93" s="80"/>
      <c r="Q93" s="80"/>
      <c r="R93" s="80"/>
      <c r="S93" s="113"/>
      <c r="T93" s="80"/>
      <c r="U93" s="113"/>
      <c r="W93" s="80"/>
      <c r="X93" s="80"/>
      <c r="Y93" s="113"/>
      <c r="Z93" s="80"/>
      <c r="AA93" s="113"/>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9"/>
      <c r="BC93" s="80"/>
      <c r="BD93" s="80"/>
      <c r="BE93" s="80"/>
      <c r="BF93" s="80"/>
      <c r="BH93" s="102"/>
      <c r="BI93" s="80"/>
    </row>
    <row r="94" spans="1:61" ht="14.25">
      <c r="A94" s="79"/>
      <c r="B94" s="79"/>
      <c r="C94" s="79"/>
      <c r="D94" s="79"/>
      <c r="E94" s="79"/>
      <c r="F94" s="79"/>
      <c r="G94" s="79"/>
      <c r="H94" s="79"/>
      <c r="I94" s="79"/>
      <c r="J94" s="79"/>
      <c r="K94" s="79"/>
      <c r="L94" s="79"/>
      <c r="M94" s="79"/>
      <c r="N94" s="89"/>
      <c r="O94" s="80"/>
      <c r="P94" s="80"/>
      <c r="Q94" s="80"/>
      <c r="R94" s="80"/>
      <c r="S94" s="80"/>
      <c r="T94" s="80"/>
      <c r="U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9"/>
      <c r="BC94" s="80"/>
      <c r="BD94" s="80"/>
      <c r="BE94" s="80"/>
      <c r="BF94" s="80"/>
      <c r="BH94" s="102"/>
      <c r="BI94" s="80"/>
    </row>
    <row r="95" spans="1:61" ht="14.25">
      <c r="A95" s="79"/>
      <c r="B95" s="79"/>
      <c r="C95" s="79"/>
      <c r="D95" s="79"/>
      <c r="E95" s="79"/>
      <c r="F95" s="79"/>
      <c r="G95" s="79"/>
      <c r="H95" s="79"/>
      <c r="I95" s="79"/>
      <c r="J95" s="79"/>
      <c r="K95" s="79"/>
      <c r="L95" s="79"/>
      <c r="M95" s="79"/>
      <c r="N95" s="89"/>
      <c r="O95" s="104"/>
      <c r="P95" s="80"/>
      <c r="Q95" s="80"/>
      <c r="R95" s="80"/>
      <c r="S95" s="80"/>
      <c r="T95" s="80"/>
      <c r="U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104"/>
      <c r="BB95" s="89"/>
      <c r="BC95" s="80"/>
      <c r="BD95" s="80"/>
      <c r="BE95" s="80"/>
      <c r="BF95" s="80"/>
      <c r="BH95" s="102"/>
      <c r="BI95" s="80"/>
    </row>
    <row r="96" spans="1:61" ht="14.25">
      <c r="A96" s="79"/>
      <c r="B96" s="79"/>
      <c r="C96" s="79"/>
      <c r="D96" s="79"/>
      <c r="E96" s="79"/>
      <c r="F96" s="79"/>
      <c r="G96" s="79"/>
      <c r="H96" s="79"/>
      <c r="I96" s="79"/>
      <c r="J96" s="79"/>
      <c r="K96" s="79"/>
      <c r="L96" s="79"/>
      <c r="M96" s="79"/>
      <c r="N96" s="89"/>
      <c r="O96" s="104"/>
      <c r="P96" s="80"/>
      <c r="Q96" s="80"/>
      <c r="R96" s="80"/>
      <c r="S96" s="80"/>
      <c r="T96" s="80"/>
      <c r="U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104"/>
      <c r="BB96" s="103"/>
      <c r="BC96" s="80"/>
      <c r="BD96" s="80"/>
      <c r="BE96" s="80"/>
      <c r="BF96" s="80"/>
      <c r="BH96" s="102"/>
      <c r="BI96" s="80"/>
    </row>
    <row r="97" spans="1:61" ht="14.25">
      <c r="A97" s="79"/>
      <c r="B97" s="79"/>
      <c r="C97" s="79"/>
      <c r="D97" s="79"/>
      <c r="E97" s="79"/>
      <c r="F97" s="79"/>
      <c r="G97" s="79"/>
      <c r="H97" s="79"/>
      <c r="I97" s="79"/>
      <c r="J97" s="79"/>
      <c r="K97" s="79"/>
      <c r="L97" s="79"/>
      <c r="M97" s="79"/>
      <c r="N97" s="89"/>
      <c r="O97" s="80"/>
      <c r="P97" s="80"/>
      <c r="Q97" s="80"/>
      <c r="R97" s="80"/>
      <c r="S97" s="113"/>
      <c r="T97" s="80"/>
      <c r="U97" s="80"/>
      <c r="W97" s="80"/>
      <c r="X97" s="80"/>
      <c r="Y97" s="113"/>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103"/>
      <c r="BC97" s="80"/>
      <c r="BD97" s="80"/>
      <c r="BE97" s="80"/>
      <c r="BF97" s="80"/>
      <c r="BH97" s="102"/>
      <c r="BI97" s="80"/>
    </row>
    <row r="98" spans="1:61" ht="14.25">
      <c r="A98" s="79"/>
      <c r="B98" s="79"/>
      <c r="C98" s="79"/>
      <c r="D98" s="79"/>
      <c r="E98" s="79"/>
      <c r="F98" s="79"/>
      <c r="G98" s="79"/>
      <c r="H98" s="79"/>
      <c r="I98" s="79"/>
      <c r="J98" s="79"/>
      <c r="K98" s="79"/>
      <c r="L98" s="79"/>
      <c r="M98" s="79"/>
      <c r="N98" s="89"/>
      <c r="O98" s="80"/>
      <c r="P98" s="142"/>
      <c r="Q98" s="80"/>
      <c r="R98" s="80"/>
      <c r="S98" s="80"/>
      <c r="T98" s="80"/>
      <c r="U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9"/>
      <c r="BC98" s="80"/>
      <c r="BD98" s="80"/>
      <c r="BE98" s="80"/>
      <c r="BF98" s="80"/>
      <c r="BH98" s="102"/>
      <c r="BI98" s="80"/>
    </row>
    <row r="99" spans="1:61" ht="14.25">
      <c r="A99" s="79"/>
      <c r="B99" s="79"/>
      <c r="C99" s="79"/>
      <c r="D99" s="79"/>
      <c r="E99" s="79"/>
      <c r="F99" s="79"/>
      <c r="G99" s="79"/>
      <c r="H99" s="79"/>
      <c r="I99" s="79"/>
      <c r="J99" s="79"/>
      <c r="K99" s="79"/>
      <c r="L99" s="79"/>
      <c r="M99" s="79"/>
      <c r="N99" s="89"/>
      <c r="O99" s="80"/>
      <c r="P99" s="80"/>
      <c r="Q99" s="80"/>
      <c r="R99" s="80"/>
      <c r="S99" s="113"/>
      <c r="T99" s="80"/>
      <c r="U99" s="143"/>
      <c r="W99" s="80"/>
      <c r="X99" s="80"/>
      <c r="Y99" s="113"/>
      <c r="Z99" s="80"/>
      <c r="AA99" s="143"/>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9"/>
      <c r="BC99" s="80"/>
      <c r="BD99" s="80"/>
      <c r="BE99" s="80"/>
      <c r="BF99" s="80"/>
      <c r="BH99" s="102"/>
      <c r="BI99" s="80"/>
    </row>
    <row r="100" spans="1:61" ht="14.25">
      <c r="A100" s="79"/>
      <c r="B100" s="79"/>
      <c r="C100" s="79"/>
      <c r="D100" s="79"/>
      <c r="E100" s="79"/>
      <c r="F100" s="79"/>
      <c r="G100" s="79"/>
      <c r="H100" s="79"/>
      <c r="I100" s="79"/>
      <c r="J100" s="79"/>
      <c r="K100" s="79"/>
      <c r="L100" s="79"/>
      <c r="M100" s="79"/>
      <c r="N100" s="89"/>
      <c r="O100" s="80"/>
      <c r="P100" s="80"/>
      <c r="Q100" s="80"/>
      <c r="R100" s="80"/>
      <c r="S100" s="80"/>
      <c r="T100" s="80"/>
      <c r="U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9"/>
      <c r="BC100" s="80"/>
      <c r="BD100" s="80"/>
      <c r="BE100" s="80"/>
      <c r="BF100" s="80"/>
      <c r="BH100" s="102"/>
      <c r="BI100" s="80"/>
    </row>
    <row r="101" spans="1:61" ht="14.25">
      <c r="A101" s="79"/>
      <c r="B101" s="79"/>
      <c r="C101" s="79"/>
      <c r="D101" s="79"/>
      <c r="E101" s="79"/>
      <c r="F101" s="79"/>
      <c r="G101" s="79"/>
      <c r="H101" s="79"/>
      <c r="I101" s="79"/>
      <c r="J101" s="79"/>
      <c r="K101" s="79"/>
      <c r="L101" s="79"/>
      <c r="M101" s="79"/>
      <c r="N101" s="89"/>
      <c r="O101" s="104"/>
      <c r="P101" s="80"/>
      <c r="Q101" s="80"/>
      <c r="R101" s="80"/>
      <c r="S101" s="80"/>
      <c r="T101" s="80"/>
      <c r="U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9"/>
      <c r="BC101" s="80"/>
      <c r="BD101" s="80"/>
      <c r="BE101" s="80"/>
      <c r="BF101" s="80"/>
      <c r="BH101" s="102"/>
      <c r="BI101" s="80"/>
    </row>
    <row r="102" spans="1:61" ht="14.25">
      <c r="A102" s="79"/>
      <c r="B102" s="79"/>
      <c r="C102" s="79"/>
      <c r="D102" s="79"/>
      <c r="E102" s="79"/>
      <c r="F102" s="79"/>
      <c r="G102" s="79"/>
      <c r="H102" s="79"/>
      <c r="I102" s="79"/>
      <c r="J102" s="79"/>
      <c r="K102" s="79"/>
      <c r="L102" s="79"/>
      <c r="M102" s="79"/>
      <c r="N102" s="89"/>
      <c r="O102" s="80"/>
      <c r="P102" s="80"/>
      <c r="R102" s="80"/>
      <c r="S102" s="80"/>
      <c r="T102" s="80"/>
      <c r="U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9"/>
      <c r="BC102" s="80"/>
      <c r="BD102" s="80"/>
      <c r="BE102" s="80"/>
      <c r="BF102" s="80"/>
      <c r="BH102" s="102"/>
      <c r="BI102" s="80"/>
    </row>
    <row r="103" spans="1:61" ht="14.25">
      <c r="A103" s="79"/>
      <c r="B103" s="79"/>
      <c r="C103" s="79"/>
      <c r="D103" s="79"/>
      <c r="E103" s="79"/>
      <c r="F103" s="79"/>
      <c r="G103" s="79"/>
      <c r="H103" s="79"/>
      <c r="I103" s="79"/>
      <c r="J103" s="79"/>
      <c r="K103" s="79"/>
      <c r="L103" s="79"/>
      <c r="M103" s="79"/>
      <c r="N103" s="89"/>
      <c r="O103" s="80"/>
      <c r="P103" s="80"/>
      <c r="R103" s="80"/>
      <c r="S103" s="80"/>
      <c r="T103" s="80"/>
      <c r="U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9"/>
      <c r="BC103" s="80"/>
      <c r="BD103" s="80"/>
      <c r="BE103" s="80"/>
      <c r="BF103" s="80"/>
      <c r="BH103" s="102"/>
      <c r="BI103" s="80"/>
    </row>
    <row r="104" spans="1:61" ht="14.25">
      <c r="A104" s="79"/>
      <c r="B104" s="79"/>
      <c r="C104" s="79"/>
      <c r="D104" s="79"/>
      <c r="E104" s="79"/>
      <c r="F104" s="79"/>
      <c r="G104" s="79"/>
      <c r="H104" s="79"/>
      <c r="I104" s="79"/>
      <c r="J104" s="79"/>
      <c r="K104" s="79"/>
      <c r="L104" s="79"/>
      <c r="M104" s="79"/>
      <c r="N104" s="89"/>
      <c r="O104" s="80"/>
      <c r="P104" s="80"/>
      <c r="R104" s="80"/>
      <c r="S104" s="80"/>
      <c r="T104" s="80"/>
      <c r="U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9"/>
      <c r="BC104" s="80"/>
      <c r="BD104" s="80"/>
      <c r="BE104" s="80"/>
      <c r="BF104" s="80"/>
      <c r="BH104" s="102"/>
      <c r="BI104" s="80"/>
    </row>
    <row r="105" spans="1:61" ht="14.25">
      <c r="A105" s="79"/>
      <c r="B105" s="79"/>
      <c r="C105" s="79"/>
      <c r="D105" s="79"/>
      <c r="E105" s="79"/>
      <c r="F105" s="79"/>
      <c r="G105" s="79"/>
      <c r="H105" s="79"/>
      <c r="I105" s="79"/>
      <c r="J105" s="79"/>
      <c r="K105" s="79"/>
      <c r="L105" s="79"/>
      <c r="M105" s="79"/>
      <c r="N105" s="89"/>
      <c r="O105" s="80"/>
      <c r="P105" s="80"/>
      <c r="R105" s="80"/>
      <c r="S105" s="113"/>
      <c r="T105" s="80"/>
      <c r="U105" s="80"/>
      <c r="X105" s="80"/>
      <c r="Y105" s="113"/>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9"/>
      <c r="BC105" s="80"/>
      <c r="BD105" s="80"/>
      <c r="BE105" s="80"/>
      <c r="BF105" s="80"/>
      <c r="BH105" s="102"/>
      <c r="BI105" s="80"/>
    </row>
    <row r="106" spans="1:61" ht="14.25">
      <c r="A106" s="79"/>
      <c r="B106" s="79"/>
      <c r="C106" s="79"/>
      <c r="D106" s="79"/>
      <c r="E106" s="79"/>
      <c r="F106" s="79"/>
      <c r="G106" s="79"/>
      <c r="H106" s="79"/>
      <c r="I106" s="79"/>
      <c r="J106" s="79"/>
      <c r="K106" s="79"/>
      <c r="L106" s="79"/>
      <c r="M106" s="79"/>
      <c r="N106" s="89"/>
      <c r="O106" s="80"/>
      <c r="P106" s="80"/>
      <c r="R106" s="80"/>
      <c r="S106" s="80"/>
      <c r="T106" s="80"/>
      <c r="U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9"/>
      <c r="BC106" s="80"/>
      <c r="BD106" s="80"/>
      <c r="BE106" s="80"/>
      <c r="BF106" s="80"/>
      <c r="BH106" s="102"/>
      <c r="BI106" s="80"/>
    </row>
    <row r="107" spans="1:61" ht="14.25">
      <c r="A107" s="79"/>
      <c r="B107" s="79"/>
      <c r="C107" s="79"/>
      <c r="D107" s="79"/>
      <c r="E107" s="79"/>
      <c r="F107" s="79"/>
      <c r="G107" s="79"/>
      <c r="H107" s="79"/>
      <c r="I107" s="79"/>
      <c r="J107" s="79"/>
      <c r="K107" s="79"/>
      <c r="L107" s="79"/>
      <c r="M107" s="79"/>
      <c r="N107" s="89"/>
      <c r="O107" s="80"/>
      <c r="P107" s="142"/>
      <c r="Q107" s="80"/>
      <c r="R107" s="80"/>
      <c r="S107" s="80"/>
      <c r="T107" s="80"/>
      <c r="U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3"/>
      <c r="AV107" s="80"/>
      <c r="AW107" s="80"/>
      <c r="AX107" s="80"/>
      <c r="AY107" s="80"/>
      <c r="AZ107" s="80"/>
      <c r="BA107" s="80"/>
      <c r="BB107" s="89"/>
      <c r="BC107" s="80"/>
      <c r="BD107" s="80"/>
      <c r="BE107" s="80"/>
      <c r="BF107" s="80"/>
      <c r="BH107" s="102"/>
      <c r="BI107" s="80"/>
    </row>
    <row r="108" spans="1:61" ht="14.25">
      <c r="A108" s="79"/>
      <c r="B108" s="79"/>
      <c r="C108" s="79"/>
      <c r="D108" s="79"/>
      <c r="E108" s="79"/>
      <c r="F108" s="79"/>
      <c r="G108" s="79"/>
      <c r="H108" s="79"/>
      <c r="I108" s="79"/>
      <c r="J108" s="79"/>
      <c r="K108" s="79"/>
      <c r="L108" s="79"/>
      <c r="M108" s="79"/>
      <c r="N108" s="89"/>
      <c r="O108" s="80"/>
      <c r="P108" s="80"/>
      <c r="Q108" s="80"/>
      <c r="R108" s="80"/>
      <c r="S108" s="80"/>
      <c r="T108" s="80"/>
      <c r="U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3"/>
      <c r="AV108" s="80"/>
      <c r="AW108" s="80"/>
      <c r="AX108" s="80"/>
      <c r="AY108" s="80"/>
      <c r="AZ108" s="80"/>
      <c r="BA108" s="80"/>
      <c r="BB108" s="89"/>
      <c r="BC108" s="80"/>
      <c r="BD108" s="80"/>
      <c r="BE108" s="80"/>
      <c r="BF108" s="80"/>
      <c r="BH108" s="102"/>
      <c r="BI108" s="80"/>
    </row>
    <row r="109" spans="1:61" ht="14.25">
      <c r="A109" s="79"/>
      <c r="B109" s="79"/>
      <c r="C109" s="79"/>
      <c r="D109" s="79"/>
      <c r="E109" s="79"/>
      <c r="F109" s="79"/>
      <c r="G109" s="79"/>
      <c r="H109" s="79"/>
      <c r="I109" s="79"/>
      <c r="J109" s="79"/>
      <c r="K109" s="79"/>
      <c r="L109" s="79"/>
      <c r="M109" s="79"/>
      <c r="N109" s="89"/>
      <c r="O109" s="80"/>
      <c r="P109" s="80"/>
      <c r="Q109" s="80"/>
      <c r="R109" s="80"/>
      <c r="S109" s="80"/>
      <c r="T109" s="80"/>
      <c r="U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3"/>
      <c r="AW109" s="83"/>
      <c r="AX109" s="83"/>
      <c r="AY109" s="83"/>
      <c r="AZ109" s="80"/>
      <c r="BA109" s="80"/>
      <c r="BB109" s="89"/>
      <c r="BC109" s="80"/>
      <c r="BD109" s="144"/>
      <c r="BE109" s="144"/>
      <c r="BF109" s="80"/>
      <c r="BH109" s="102"/>
      <c r="BI109" s="80"/>
    </row>
    <row r="110" spans="1:62" ht="14.25">
      <c r="A110" s="79"/>
      <c r="B110" s="79"/>
      <c r="C110" s="79"/>
      <c r="D110" s="79"/>
      <c r="E110" s="79"/>
      <c r="F110" s="79"/>
      <c r="G110" s="79"/>
      <c r="H110" s="79"/>
      <c r="I110" s="79"/>
      <c r="J110" s="79"/>
      <c r="K110" s="79"/>
      <c r="L110" s="79"/>
      <c r="M110" s="79"/>
      <c r="N110" s="89"/>
      <c r="O110" s="80"/>
      <c r="P110" s="80"/>
      <c r="Q110" s="80"/>
      <c r="R110" s="80"/>
      <c r="S110" s="80"/>
      <c r="T110" s="80"/>
      <c r="U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3"/>
      <c r="AW110" s="83"/>
      <c r="AX110" s="83"/>
      <c r="AY110" s="83"/>
      <c r="AZ110" s="80"/>
      <c r="BA110" s="80"/>
      <c r="BB110" s="89"/>
      <c r="BC110" s="80"/>
      <c r="BD110" s="144"/>
      <c r="BE110" s="144"/>
      <c r="BF110" s="80"/>
      <c r="BH110" s="102"/>
      <c r="BI110" s="80"/>
      <c r="BJ110" s="80"/>
    </row>
    <row r="111" spans="1:65" ht="14.25">
      <c r="A111" s="79"/>
      <c r="B111" s="79"/>
      <c r="C111" s="79"/>
      <c r="D111" s="79"/>
      <c r="E111" s="79"/>
      <c r="F111" s="79"/>
      <c r="G111" s="79"/>
      <c r="H111" s="79"/>
      <c r="I111" s="79"/>
      <c r="J111" s="79"/>
      <c r="K111" s="79"/>
      <c r="L111" s="79"/>
      <c r="M111" s="79"/>
      <c r="N111" s="89"/>
      <c r="O111" s="80"/>
      <c r="P111" s="80"/>
      <c r="Q111" s="113"/>
      <c r="R111" s="80"/>
      <c r="S111" s="113"/>
      <c r="T111" s="80"/>
      <c r="U111" s="143"/>
      <c r="W111" s="113"/>
      <c r="X111" s="80"/>
      <c r="Y111" s="113"/>
      <c r="Z111" s="80"/>
      <c r="AA111" s="143"/>
      <c r="AB111" s="80"/>
      <c r="AC111" s="80"/>
      <c r="AD111" s="80"/>
      <c r="AE111" s="80"/>
      <c r="AF111" s="80"/>
      <c r="AG111" s="80"/>
      <c r="AH111" s="80"/>
      <c r="AI111" s="80"/>
      <c r="AJ111" s="80"/>
      <c r="AK111" s="80"/>
      <c r="AL111" s="80"/>
      <c r="AM111" s="80"/>
      <c r="AN111" s="80"/>
      <c r="AO111" s="80"/>
      <c r="AP111" s="80"/>
      <c r="AQ111" s="121"/>
      <c r="AR111" s="80"/>
      <c r="AS111" s="121"/>
      <c r="AT111" s="121"/>
      <c r="AU111" s="80"/>
      <c r="AV111" s="83"/>
      <c r="AW111" s="83"/>
      <c r="AX111" s="83"/>
      <c r="AY111" s="83"/>
      <c r="AZ111" s="80"/>
      <c r="BA111" s="80"/>
      <c r="BB111" s="89"/>
      <c r="BC111" s="80"/>
      <c r="BD111" s="144"/>
      <c r="BF111" s="144"/>
      <c r="BG111" s="144"/>
      <c r="BH111" s="145"/>
      <c r="BJ111" s="80"/>
      <c r="BL111" s="80"/>
      <c r="BM111" s="80"/>
    </row>
    <row r="112" spans="1:65" ht="14.25">
      <c r="A112" s="79"/>
      <c r="B112" s="79"/>
      <c r="C112" s="79"/>
      <c r="D112" s="79"/>
      <c r="E112" s="79"/>
      <c r="F112" s="79"/>
      <c r="G112" s="79"/>
      <c r="H112" s="79"/>
      <c r="I112" s="79"/>
      <c r="J112" s="79"/>
      <c r="K112" s="79"/>
      <c r="L112" s="79"/>
      <c r="M112" s="79"/>
      <c r="N112" s="89"/>
      <c r="O112" s="80"/>
      <c r="P112" s="80"/>
      <c r="Q112" s="80"/>
      <c r="R112" s="80"/>
      <c r="S112" s="80"/>
      <c r="T112" s="80"/>
      <c r="U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121"/>
      <c r="AT112" s="121"/>
      <c r="AU112" s="80"/>
      <c r="AV112" s="83"/>
      <c r="AW112" s="83"/>
      <c r="AX112" s="83"/>
      <c r="AY112" s="83"/>
      <c r="AZ112" s="80"/>
      <c r="BA112" s="80"/>
      <c r="BB112" s="89"/>
      <c r="BC112" s="80"/>
      <c r="BE112" s="83"/>
      <c r="BG112" s="146"/>
      <c r="BH112" s="147"/>
      <c r="BI112" s="93"/>
      <c r="BJ112" s="80"/>
      <c r="BK112" s="80"/>
      <c r="BL112" s="80"/>
      <c r="BM112" s="80"/>
    </row>
    <row r="113" spans="1:65" ht="14.25">
      <c r="A113" s="79"/>
      <c r="B113" s="79"/>
      <c r="C113" s="79"/>
      <c r="D113" s="79"/>
      <c r="E113" s="79"/>
      <c r="F113" s="79"/>
      <c r="G113" s="79"/>
      <c r="H113" s="79"/>
      <c r="I113" s="79"/>
      <c r="J113" s="79"/>
      <c r="K113" s="79"/>
      <c r="L113" s="79"/>
      <c r="M113" s="79"/>
      <c r="N113" s="89"/>
      <c r="O113" s="80"/>
      <c r="Q113" s="80"/>
      <c r="R113" s="80"/>
      <c r="S113" s="80"/>
      <c r="T113" s="80"/>
      <c r="U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121"/>
      <c r="AT113" s="121"/>
      <c r="AU113" s="80"/>
      <c r="AV113" s="83"/>
      <c r="AW113" s="83"/>
      <c r="AX113" s="83"/>
      <c r="AY113" s="83"/>
      <c r="AZ113" s="80"/>
      <c r="BA113" s="80"/>
      <c r="BB113" s="89"/>
      <c r="BC113" s="80"/>
      <c r="BE113" s="83"/>
      <c r="BG113" s="146"/>
      <c r="BH113" s="147"/>
      <c r="BI113" s="93"/>
      <c r="BJ113" s="80"/>
      <c r="BK113" s="80"/>
      <c r="BL113" s="80"/>
      <c r="BM113" s="80"/>
    </row>
    <row r="114" spans="1:65" ht="14.25">
      <c r="A114" s="79"/>
      <c r="B114" s="79"/>
      <c r="C114" s="79"/>
      <c r="D114" s="79"/>
      <c r="E114" s="79"/>
      <c r="F114" s="79"/>
      <c r="G114" s="79"/>
      <c r="H114" s="79"/>
      <c r="I114" s="79"/>
      <c r="J114" s="79"/>
      <c r="K114" s="79"/>
      <c r="L114" s="79"/>
      <c r="M114" s="79"/>
      <c r="N114" s="89"/>
      <c r="O114" s="104"/>
      <c r="P114" s="80"/>
      <c r="Q114" s="80"/>
      <c r="R114" s="80"/>
      <c r="S114" s="80"/>
      <c r="T114" s="80"/>
      <c r="U114" s="80"/>
      <c r="W114" s="80"/>
      <c r="X114" s="80"/>
      <c r="Y114" s="80"/>
      <c r="Z114" s="80"/>
      <c r="AA114" s="80"/>
      <c r="AB114" s="121"/>
      <c r="AC114" s="121"/>
      <c r="AD114" s="121"/>
      <c r="AE114" s="121"/>
      <c r="AF114" s="121"/>
      <c r="AG114" s="121"/>
      <c r="AH114" s="121"/>
      <c r="AI114" s="121"/>
      <c r="AJ114" s="121"/>
      <c r="AK114" s="121"/>
      <c r="AL114" s="121"/>
      <c r="AM114" s="121"/>
      <c r="AN114" s="121"/>
      <c r="AO114" s="80"/>
      <c r="AP114" s="80"/>
      <c r="AQ114" s="80"/>
      <c r="AR114" s="80"/>
      <c r="AS114" s="80"/>
      <c r="AT114" s="80"/>
      <c r="AU114" s="80"/>
      <c r="AV114" s="83"/>
      <c r="AW114" s="83"/>
      <c r="AX114" s="83"/>
      <c r="AY114" s="83"/>
      <c r="AZ114" s="80"/>
      <c r="BA114" s="80"/>
      <c r="BB114" s="89"/>
      <c r="BC114" s="80"/>
      <c r="BD114" s="83"/>
      <c r="BE114" s="146"/>
      <c r="BF114" s="83"/>
      <c r="BG114" s="146"/>
      <c r="BH114" s="147"/>
      <c r="BI114" s="93"/>
      <c r="BJ114" s="80"/>
      <c r="BK114" s="80"/>
      <c r="BL114" s="80"/>
      <c r="BM114" s="80"/>
    </row>
    <row r="115" spans="1:65" ht="14.25">
      <c r="A115" s="79"/>
      <c r="B115" s="79"/>
      <c r="C115" s="79"/>
      <c r="D115" s="79"/>
      <c r="E115" s="79"/>
      <c r="F115" s="79"/>
      <c r="G115" s="79"/>
      <c r="H115" s="79"/>
      <c r="I115" s="79"/>
      <c r="J115" s="79"/>
      <c r="K115" s="79"/>
      <c r="L115" s="79"/>
      <c r="M115" s="79"/>
      <c r="N115" s="89"/>
      <c r="O115" s="80"/>
      <c r="P115" s="80"/>
      <c r="Q115" s="80"/>
      <c r="R115" s="80"/>
      <c r="S115" s="113"/>
      <c r="T115" s="80"/>
      <c r="U115" s="113"/>
      <c r="W115" s="80"/>
      <c r="X115" s="80"/>
      <c r="Y115" s="113"/>
      <c r="Z115" s="80"/>
      <c r="AA115" s="113"/>
      <c r="AB115" s="80"/>
      <c r="AC115" s="80"/>
      <c r="AD115" s="80"/>
      <c r="AE115" s="80"/>
      <c r="AF115" s="80"/>
      <c r="AG115" s="80"/>
      <c r="AH115" s="80"/>
      <c r="AI115" s="80"/>
      <c r="AJ115" s="80"/>
      <c r="AK115" s="80"/>
      <c r="AL115" s="80"/>
      <c r="AM115" s="80"/>
      <c r="AN115" s="80"/>
      <c r="AO115" s="80"/>
      <c r="AP115" s="80"/>
      <c r="AQ115" s="80"/>
      <c r="AR115" s="80"/>
      <c r="AS115" s="80"/>
      <c r="AT115" s="80"/>
      <c r="AU115" s="80"/>
      <c r="AV115" s="83"/>
      <c r="AW115" s="83"/>
      <c r="AX115" s="83"/>
      <c r="AY115" s="83"/>
      <c r="AZ115" s="83"/>
      <c r="BA115" s="80"/>
      <c r="BB115" s="89"/>
      <c r="BC115" s="80"/>
      <c r="BD115" s="83"/>
      <c r="BE115" s="146"/>
      <c r="BF115" s="83"/>
      <c r="BG115" s="146"/>
      <c r="BH115" s="147"/>
      <c r="BJ115" s="93"/>
      <c r="BL115" s="148"/>
      <c r="BM115" s="148"/>
    </row>
    <row r="116" spans="1:65" ht="14.25">
      <c r="A116" s="79"/>
      <c r="B116" s="79"/>
      <c r="C116" s="79"/>
      <c r="D116" s="79"/>
      <c r="E116" s="79"/>
      <c r="F116" s="79"/>
      <c r="G116" s="79"/>
      <c r="H116" s="79"/>
      <c r="I116" s="79"/>
      <c r="J116" s="79"/>
      <c r="K116" s="79"/>
      <c r="L116" s="79"/>
      <c r="M116" s="79"/>
      <c r="N116" s="89"/>
      <c r="O116" s="80"/>
      <c r="P116" s="80"/>
      <c r="Q116" s="80"/>
      <c r="R116" s="80"/>
      <c r="S116" s="80"/>
      <c r="T116" s="80"/>
      <c r="U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3"/>
      <c r="AV116" s="83"/>
      <c r="AW116" s="83"/>
      <c r="AX116" s="83"/>
      <c r="AY116" s="83"/>
      <c r="AZ116" s="83"/>
      <c r="BA116" s="80"/>
      <c r="BB116" s="89"/>
      <c r="BC116" s="80"/>
      <c r="BD116" s="83"/>
      <c r="BE116" s="146"/>
      <c r="BF116" s="83"/>
      <c r="BG116" s="146"/>
      <c r="BH116" s="147"/>
      <c r="BJ116" s="93"/>
      <c r="BL116" s="148"/>
      <c r="BM116" s="148"/>
    </row>
    <row r="117" spans="1:65" ht="14.25">
      <c r="A117" s="79"/>
      <c r="B117" s="79"/>
      <c r="C117" s="79"/>
      <c r="D117" s="79"/>
      <c r="E117" s="79"/>
      <c r="F117" s="79"/>
      <c r="G117" s="79"/>
      <c r="H117" s="79"/>
      <c r="I117" s="79"/>
      <c r="J117" s="79"/>
      <c r="K117" s="79"/>
      <c r="L117" s="79"/>
      <c r="M117" s="79"/>
      <c r="N117" s="89"/>
      <c r="O117" s="104"/>
      <c r="P117" s="80"/>
      <c r="Q117" s="80"/>
      <c r="R117" s="80"/>
      <c r="S117" s="80"/>
      <c r="T117" s="80"/>
      <c r="U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3"/>
      <c r="AV117" s="83"/>
      <c r="AW117" s="83"/>
      <c r="AX117" s="83"/>
      <c r="AY117" s="83"/>
      <c r="AZ117" s="83"/>
      <c r="BA117" s="80"/>
      <c r="BB117" s="89"/>
      <c r="BC117" s="80"/>
      <c r="BD117" s="80"/>
      <c r="BE117" s="146"/>
      <c r="BF117" s="146"/>
      <c r="BG117" s="146"/>
      <c r="BH117" s="147"/>
      <c r="BJ117" s="93"/>
      <c r="BK117" s="93"/>
      <c r="BL117" s="148"/>
      <c r="BM117" s="148"/>
    </row>
    <row r="118" spans="1:65" ht="14.25">
      <c r="A118" s="79"/>
      <c r="B118" s="79"/>
      <c r="C118" s="79"/>
      <c r="D118" s="79"/>
      <c r="E118" s="79"/>
      <c r="F118" s="79"/>
      <c r="G118" s="79"/>
      <c r="H118" s="79"/>
      <c r="I118" s="79"/>
      <c r="J118" s="79"/>
      <c r="K118" s="79"/>
      <c r="L118" s="79"/>
      <c r="M118" s="79"/>
      <c r="N118" s="89"/>
      <c r="O118" s="104"/>
      <c r="P118" s="80"/>
      <c r="Q118" s="80"/>
      <c r="R118" s="80"/>
      <c r="S118" s="80"/>
      <c r="T118" s="80"/>
      <c r="U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3"/>
      <c r="AV118" s="83"/>
      <c r="AW118" s="83"/>
      <c r="AX118" s="83"/>
      <c r="AY118" s="83"/>
      <c r="AZ118" s="83"/>
      <c r="BA118" s="80"/>
      <c r="BB118" s="89"/>
      <c r="BC118" s="80"/>
      <c r="BE118" s="146"/>
      <c r="BG118" s="146"/>
      <c r="BH118" s="147"/>
      <c r="BJ118" s="93"/>
      <c r="BL118" s="148"/>
      <c r="BM118" s="148"/>
    </row>
    <row r="119" spans="1:65" ht="14.25">
      <c r="A119" s="79"/>
      <c r="B119" s="79"/>
      <c r="C119" s="79"/>
      <c r="D119" s="79"/>
      <c r="E119" s="79"/>
      <c r="F119" s="79"/>
      <c r="G119" s="79"/>
      <c r="H119" s="79"/>
      <c r="I119" s="79"/>
      <c r="J119" s="79"/>
      <c r="K119" s="79"/>
      <c r="L119" s="79"/>
      <c r="M119" s="79"/>
      <c r="N119" s="89"/>
      <c r="P119" s="80"/>
      <c r="Q119" s="80"/>
      <c r="R119" s="80"/>
      <c r="S119" s="80"/>
      <c r="T119" s="80"/>
      <c r="U119" s="113"/>
      <c r="W119" s="80"/>
      <c r="X119" s="80"/>
      <c r="Y119" s="80"/>
      <c r="Z119" s="80"/>
      <c r="AA119" s="113"/>
      <c r="AB119" s="80"/>
      <c r="AC119" s="80"/>
      <c r="AD119" s="80"/>
      <c r="AE119" s="80"/>
      <c r="AF119" s="80"/>
      <c r="AG119" s="80"/>
      <c r="AH119" s="80"/>
      <c r="AI119" s="80"/>
      <c r="AJ119" s="80"/>
      <c r="AK119" s="80"/>
      <c r="AL119" s="80"/>
      <c r="AM119" s="80"/>
      <c r="AN119" s="80"/>
      <c r="AO119" s="80"/>
      <c r="AP119" s="80"/>
      <c r="AQ119" s="80"/>
      <c r="AR119" s="80"/>
      <c r="AS119" s="80"/>
      <c r="AT119" s="80"/>
      <c r="AU119" s="83"/>
      <c r="AV119" s="80"/>
      <c r="AW119" s="80"/>
      <c r="AX119" s="80"/>
      <c r="AY119" s="80"/>
      <c r="AZ119" s="80"/>
      <c r="BA119" s="80"/>
      <c r="BB119" s="89"/>
      <c r="BC119" s="80"/>
      <c r="BD119" s="83"/>
      <c r="BE119" s="146"/>
      <c r="BF119" s="83"/>
      <c r="BG119" s="146"/>
      <c r="BH119" s="147"/>
      <c r="BJ119" s="93"/>
      <c r="BL119" s="148"/>
      <c r="BM119" s="148"/>
    </row>
    <row r="120" spans="1:65" ht="14.25">
      <c r="A120" s="79"/>
      <c r="B120" s="79"/>
      <c r="C120" s="79"/>
      <c r="D120" s="79"/>
      <c r="E120" s="79"/>
      <c r="F120" s="79"/>
      <c r="G120" s="79"/>
      <c r="H120" s="79"/>
      <c r="I120" s="79"/>
      <c r="J120" s="79"/>
      <c r="K120" s="79"/>
      <c r="L120" s="79"/>
      <c r="M120" s="79"/>
      <c r="N120" s="89"/>
      <c r="O120" s="80"/>
      <c r="P120" s="80"/>
      <c r="Q120" s="80"/>
      <c r="R120" s="80"/>
      <c r="S120" s="80"/>
      <c r="T120" s="80"/>
      <c r="U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3"/>
      <c r="AV120" s="80"/>
      <c r="AW120" s="80"/>
      <c r="AX120" s="80"/>
      <c r="AY120" s="80"/>
      <c r="AZ120" s="80"/>
      <c r="BA120" s="80"/>
      <c r="BB120" s="89"/>
      <c r="BC120" s="80"/>
      <c r="BD120" s="83"/>
      <c r="BE120" s="146"/>
      <c r="BF120" s="80"/>
      <c r="BG120" s="146"/>
      <c r="BH120" s="147"/>
      <c r="BJ120" s="93"/>
      <c r="BK120" s="93"/>
      <c r="BL120" s="148"/>
      <c r="BM120" s="148"/>
    </row>
    <row r="121" spans="1:65" ht="15" thickBot="1">
      <c r="A121" s="79"/>
      <c r="B121" s="79"/>
      <c r="C121" s="79"/>
      <c r="D121" s="79"/>
      <c r="E121" s="79"/>
      <c r="F121" s="79"/>
      <c r="G121" s="79"/>
      <c r="H121" s="79"/>
      <c r="I121" s="79"/>
      <c r="J121" s="79"/>
      <c r="K121" s="79"/>
      <c r="L121" s="79"/>
      <c r="M121" s="79"/>
      <c r="N121" s="89"/>
      <c r="P121" s="80"/>
      <c r="Q121" s="80"/>
      <c r="R121" s="80"/>
      <c r="S121" s="80"/>
      <c r="T121" s="80"/>
      <c r="U121" s="80"/>
      <c r="W121" s="80"/>
      <c r="X121" s="80"/>
      <c r="Y121" s="80"/>
      <c r="Z121" s="80"/>
      <c r="AA121" s="149"/>
      <c r="AB121" s="80"/>
      <c r="AC121" s="80"/>
      <c r="AD121" s="80"/>
      <c r="AE121" s="80"/>
      <c r="AF121" s="80"/>
      <c r="AG121" s="80"/>
      <c r="AH121" s="80"/>
      <c r="AI121" s="80"/>
      <c r="AJ121" s="80"/>
      <c r="AK121" s="80"/>
      <c r="AL121" s="80"/>
      <c r="AM121" s="80"/>
      <c r="AN121" s="80"/>
      <c r="AO121" s="80"/>
      <c r="AP121" s="80"/>
      <c r="AQ121" s="80"/>
      <c r="AR121" s="80"/>
      <c r="AS121" s="80"/>
      <c r="AT121" s="80"/>
      <c r="AU121" s="83"/>
      <c r="AV121" s="80"/>
      <c r="AW121" s="80"/>
      <c r="AX121" s="80"/>
      <c r="AY121" s="80"/>
      <c r="AZ121" s="80"/>
      <c r="BA121" s="80"/>
      <c r="BB121" s="89"/>
      <c r="BC121" s="80"/>
      <c r="BD121" s="83"/>
      <c r="BE121" s="146"/>
      <c r="BF121" s="83"/>
      <c r="BG121" s="146"/>
      <c r="BH121" s="147"/>
      <c r="BJ121" s="93"/>
      <c r="BK121" s="93"/>
      <c r="BL121" s="148"/>
      <c r="BM121" s="148"/>
    </row>
    <row r="122" spans="1:65" ht="14.25">
      <c r="A122" s="150"/>
      <c r="B122" s="128"/>
      <c r="C122" s="128"/>
      <c r="D122" s="128"/>
      <c r="E122" s="128"/>
      <c r="F122" s="128"/>
      <c r="G122" s="128"/>
      <c r="H122" s="128"/>
      <c r="I122" s="128"/>
      <c r="J122" s="128"/>
      <c r="K122" s="128"/>
      <c r="L122" s="128"/>
      <c r="M122" s="79"/>
      <c r="N122" s="89"/>
      <c r="O122" s="80"/>
      <c r="P122" s="80"/>
      <c r="Q122" s="80"/>
      <c r="R122" s="80"/>
      <c r="S122" s="80"/>
      <c r="T122" s="80"/>
      <c r="U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3"/>
      <c r="AV122" s="80"/>
      <c r="AW122" s="80"/>
      <c r="AX122" s="80"/>
      <c r="AY122" s="80"/>
      <c r="AZ122" s="80"/>
      <c r="BA122" s="80"/>
      <c r="BB122" s="89"/>
      <c r="BC122" s="80"/>
      <c r="BD122" s="83"/>
      <c r="BE122" s="146"/>
      <c r="BF122" s="99"/>
      <c r="BG122" s="146"/>
      <c r="BH122" s="147"/>
      <c r="BI122" s="80"/>
      <c r="BJ122" s="93"/>
      <c r="BL122" s="148"/>
      <c r="BM122" s="148"/>
    </row>
    <row r="123" spans="13:105" ht="15" thickBot="1">
      <c r="M123" s="148"/>
      <c r="N123" s="152"/>
      <c r="O123" s="125"/>
      <c r="P123" s="125"/>
      <c r="Q123" s="125"/>
      <c r="R123" s="125"/>
      <c r="S123" s="125"/>
      <c r="T123" s="125"/>
      <c r="U123" s="125"/>
      <c r="V123" s="125"/>
      <c r="W123" s="125"/>
      <c r="X123" s="125"/>
      <c r="Y123" s="125"/>
      <c r="Z123" s="125"/>
      <c r="AA123" s="125"/>
      <c r="AB123" s="153"/>
      <c r="AC123" s="153"/>
      <c r="AD123" s="153"/>
      <c r="AE123" s="153"/>
      <c r="AF123" s="153"/>
      <c r="AG123" s="153"/>
      <c r="AH123" s="153"/>
      <c r="AI123" s="153"/>
      <c r="AJ123" s="153"/>
      <c r="AK123" s="153"/>
      <c r="AL123" s="153"/>
      <c r="AM123" s="153"/>
      <c r="AN123" s="153"/>
      <c r="AO123" s="153"/>
      <c r="AP123" s="153"/>
      <c r="AQ123" s="153"/>
      <c r="AR123" s="153"/>
      <c r="AS123" s="153"/>
      <c r="AT123" s="153"/>
      <c r="AU123" s="153"/>
      <c r="AV123" s="153"/>
      <c r="AW123" s="153"/>
      <c r="AX123" s="153"/>
      <c r="AY123" s="153"/>
      <c r="AZ123" s="153"/>
      <c r="BA123" s="153"/>
      <c r="BB123" s="124"/>
      <c r="BC123" s="125"/>
      <c r="BD123" s="125"/>
      <c r="BE123" s="154"/>
      <c r="BF123" s="154"/>
      <c r="BG123" s="154"/>
      <c r="BH123" s="155"/>
      <c r="BI123" s="148"/>
      <c r="BJ123" s="148"/>
      <c r="BL123" s="148"/>
      <c r="BM123" s="148"/>
      <c r="BN123" s="156"/>
      <c r="BO123" s="156"/>
      <c r="BP123" s="156"/>
      <c r="BQ123" s="156"/>
      <c r="BR123" s="156"/>
      <c r="BS123" s="156"/>
      <c r="BT123" s="156"/>
      <c r="BU123" s="156"/>
      <c r="BV123" s="156"/>
      <c r="BW123" s="156"/>
      <c r="BX123" s="156"/>
      <c r="BY123" s="156"/>
      <c r="BZ123" s="156"/>
      <c r="CA123" s="156"/>
      <c r="CB123" s="156"/>
      <c r="CC123" s="156"/>
      <c r="CD123" s="156"/>
      <c r="CE123" s="156"/>
      <c r="CF123" s="156"/>
      <c r="CG123" s="156"/>
      <c r="CH123" s="156"/>
      <c r="CI123" s="156"/>
      <c r="CJ123" s="156"/>
      <c r="CK123" s="156"/>
      <c r="CL123" s="156"/>
      <c r="CM123" s="156"/>
      <c r="CN123" s="156"/>
      <c r="CO123" s="156"/>
      <c r="CP123" s="156"/>
      <c r="CQ123" s="156"/>
      <c r="CR123" s="156"/>
      <c r="CS123" s="156"/>
      <c r="CT123" s="156"/>
      <c r="CU123" s="156"/>
      <c r="CV123" s="156"/>
      <c r="CW123" s="156"/>
      <c r="CX123" s="156"/>
      <c r="CY123" s="156"/>
      <c r="CZ123" s="156"/>
      <c r="DA123" s="156"/>
    </row>
    <row r="124" spans="13:105" ht="14.25">
      <c r="M124" s="148"/>
      <c r="N124" s="148"/>
      <c r="O124" s="148"/>
      <c r="P124" s="148"/>
      <c r="Q124" s="148"/>
      <c r="R124" s="148"/>
      <c r="S124" s="148"/>
      <c r="T124" s="148"/>
      <c r="U124" s="157"/>
      <c r="V124" s="148"/>
      <c r="W124" s="148"/>
      <c r="X124" s="148"/>
      <c r="Y124" s="148"/>
      <c r="Z124" s="148"/>
      <c r="AA124" s="148"/>
      <c r="AB124" s="148"/>
      <c r="AC124" s="148"/>
      <c r="AD124" s="148"/>
      <c r="AE124" s="148"/>
      <c r="AF124" s="148"/>
      <c r="AG124" s="148"/>
      <c r="AH124" s="148"/>
      <c r="AI124" s="148"/>
      <c r="AJ124" s="148"/>
      <c r="AK124" s="148"/>
      <c r="AL124" s="148"/>
      <c r="AM124" s="148"/>
      <c r="AN124" s="148"/>
      <c r="AO124" s="148"/>
      <c r="AP124" s="148"/>
      <c r="AQ124" s="148"/>
      <c r="AR124" s="148"/>
      <c r="AS124" s="148"/>
      <c r="AT124" s="148"/>
      <c r="AU124" s="148"/>
      <c r="AV124" s="148"/>
      <c r="AW124" s="148"/>
      <c r="AX124" s="148"/>
      <c r="AY124" s="148"/>
      <c r="AZ124" s="148"/>
      <c r="BA124" s="148"/>
      <c r="BB124" s="80"/>
      <c r="BC124" s="80"/>
      <c r="BD124" s="80"/>
      <c r="BE124" s="158"/>
      <c r="BF124" s="80"/>
      <c r="BG124" s="158"/>
      <c r="BH124" s="148"/>
      <c r="BI124" s="148"/>
      <c r="BJ124" s="148"/>
      <c r="BK124" s="148"/>
      <c r="BL124" s="148"/>
      <c r="BM124" s="148"/>
      <c r="BN124" s="156"/>
      <c r="BO124" s="156"/>
      <c r="BP124" s="156"/>
      <c r="BQ124" s="156"/>
      <c r="BR124" s="156"/>
      <c r="BS124" s="156"/>
      <c r="BT124" s="156"/>
      <c r="BU124" s="156"/>
      <c r="BV124" s="156"/>
      <c r="BW124" s="156"/>
      <c r="BX124" s="156"/>
      <c r="BY124" s="156"/>
      <c r="BZ124" s="156"/>
      <c r="CA124" s="156"/>
      <c r="CB124" s="156"/>
      <c r="CC124" s="156"/>
      <c r="CD124" s="156"/>
      <c r="CE124" s="156"/>
      <c r="CF124" s="156"/>
      <c r="CG124" s="156"/>
      <c r="CH124" s="156"/>
      <c r="CI124" s="156"/>
      <c r="CJ124" s="156"/>
      <c r="CK124" s="156"/>
      <c r="CL124" s="156"/>
      <c r="CM124" s="156"/>
      <c r="CN124" s="156"/>
      <c r="CO124" s="156"/>
      <c r="CP124" s="156"/>
      <c r="CQ124" s="156"/>
      <c r="CR124" s="156"/>
      <c r="CS124" s="156"/>
      <c r="CT124" s="156"/>
      <c r="CU124" s="156"/>
      <c r="CV124" s="156"/>
      <c r="CW124" s="156"/>
      <c r="CX124" s="156"/>
      <c r="CY124" s="156"/>
      <c r="CZ124" s="156"/>
      <c r="DA124" s="156"/>
    </row>
    <row r="125" spans="13:105" ht="14.25">
      <c r="M125" s="148"/>
      <c r="N125" s="148"/>
      <c r="O125" s="148"/>
      <c r="P125" s="148"/>
      <c r="Q125" s="148"/>
      <c r="R125" s="148"/>
      <c r="S125" s="148"/>
      <c r="T125" s="148"/>
      <c r="U125" s="157"/>
      <c r="V125" s="148"/>
      <c r="W125" s="148"/>
      <c r="X125" s="148"/>
      <c r="Y125" s="148"/>
      <c r="Z125" s="148"/>
      <c r="AA125" s="148"/>
      <c r="AB125" s="148"/>
      <c r="AC125" s="148"/>
      <c r="AD125" s="148"/>
      <c r="AE125" s="148"/>
      <c r="AF125" s="148"/>
      <c r="AG125" s="148"/>
      <c r="AH125" s="148"/>
      <c r="AI125" s="148"/>
      <c r="AJ125" s="148"/>
      <c r="AK125" s="148"/>
      <c r="AL125" s="148"/>
      <c r="AM125" s="148"/>
      <c r="AN125" s="148"/>
      <c r="AO125" s="148"/>
      <c r="AP125" s="148"/>
      <c r="AQ125" s="148"/>
      <c r="AR125" s="148"/>
      <c r="AS125" s="148"/>
      <c r="AT125" s="148"/>
      <c r="AU125" s="148"/>
      <c r="AV125" s="148"/>
      <c r="AW125" s="148"/>
      <c r="AX125" s="148"/>
      <c r="AY125" s="148"/>
      <c r="AZ125" s="148"/>
      <c r="BA125" s="148"/>
      <c r="BB125" s="148"/>
      <c r="BC125" s="148"/>
      <c r="BD125" s="80"/>
      <c r="BE125" s="158"/>
      <c r="BF125" s="159"/>
      <c r="BG125" s="158"/>
      <c r="BH125" s="148"/>
      <c r="BI125" s="80"/>
      <c r="BJ125" s="148"/>
      <c r="BK125" s="148"/>
      <c r="BL125" s="156"/>
      <c r="BM125" s="156"/>
      <c r="BN125" s="156"/>
      <c r="BO125" s="156"/>
      <c r="BP125" s="156"/>
      <c r="BQ125" s="156"/>
      <c r="BR125" s="156"/>
      <c r="BS125" s="156"/>
      <c r="BT125" s="156"/>
      <c r="BU125" s="156"/>
      <c r="BV125" s="156"/>
      <c r="BW125" s="156"/>
      <c r="BX125" s="156"/>
      <c r="BY125" s="156"/>
      <c r="BZ125" s="156"/>
      <c r="CA125" s="156"/>
      <c r="CB125" s="156"/>
      <c r="CC125" s="156"/>
      <c r="CD125" s="156"/>
      <c r="CE125" s="156"/>
      <c r="CF125" s="156"/>
      <c r="CG125" s="156"/>
      <c r="CH125" s="156"/>
      <c r="CI125" s="156"/>
      <c r="CJ125" s="156"/>
      <c r="CK125" s="156"/>
      <c r="CL125" s="156"/>
      <c r="CM125" s="156"/>
      <c r="CN125" s="156"/>
      <c r="CO125" s="156"/>
      <c r="CP125" s="156"/>
      <c r="CQ125" s="156"/>
      <c r="CR125" s="156"/>
      <c r="CS125" s="156"/>
      <c r="CT125" s="156"/>
      <c r="CU125" s="156"/>
      <c r="CV125" s="156"/>
      <c r="CW125" s="156"/>
      <c r="CX125" s="156"/>
      <c r="CY125" s="156"/>
      <c r="CZ125" s="156"/>
      <c r="DA125" s="156"/>
    </row>
    <row r="126" spans="13:105" ht="14.25">
      <c r="M126" s="148"/>
      <c r="N126" s="148"/>
      <c r="O126" s="148"/>
      <c r="P126" s="148"/>
      <c r="Q126" s="148"/>
      <c r="R126" s="148"/>
      <c r="S126" s="148"/>
      <c r="T126" s="148"/>
      <c r="U126" s="148"/>
      <c r="V126" s="148"/>
      <c r="W126" s="148"/>
      <c r="X126" s="148"/>
      <c r="Y126" s="148"/>
      <c r="Z126" s="148"/>
      <c r="AA126" s="148"/>
      <c r="AB126" s="148"/>
      <c r="AC126" s="148"/>
      <c r="AD126" s="148"/>
      <c r="AE126" s="148"/>
      <c r="AF126" s="148"/>
      <c r="AG126" s="148"/>
      <c r="AH126" s="148"/>
      <c r="AI126" s="148"/>
      <c r="AJ126" s="148"/>
      <c r="AK126" s="148"/>
      <c r="AL126" s="148"/>
      <c r="AM126" s="148"/>
      <c r="AN126" s="148"/>
      <c r="AO126" s="148"/>
      <c r="AP126" s="148"/>
      <c r="AQ126" s="148"/>
      <c r="AR126" s="148"/>
      <c r="AS126" s="148"/>
      <c r="AT126" s="148"/>
      <c r="AU126" s="148"/>
      <c r="AV126" s="148"/>
      <c r="AW126" s="148"/>
      <c r="AX126" s="148"/>
      <c r="AY126" s="148"/>
      <c r="AZ126" s="148"/>
      <c r="BA126" s="148"/>
      <c r="BB126" s="148"/>
      <c r="BC126" s="148"/>
      <c r="BD126" s="80"/>
      <c r="BE126" s="80"/>
      <c r="BF126" s="80"/>
      <c r="BH126" s="80"/>
      <c r="BI126" s="148"/>
      <c r="BJ126" s="148"/>
      <c r="BK126" s="148"/>
      <c r="BL126" s="156"/>
      <c r="BM126" s="156"/>
      <c r="BN126" s="156"/>
      <c r="BO126" s="156"/>
      <c r="BP126" s="156"/>
      <c r="BQ126" s="156"/>
      <c r="BR126" s="156"/>
      <c r="BS126" s="156"/>
      <c r="BT126" s="156"/>
      <c r="BU126" s="156"/>
      <c r="BV126" s="156"/>
      <c r="BW126" s="156"/>
      <c r="BX126" s="156"/>
      <c r="BY126" s="156"/>
      <c r="BZ126" s="156"/>
      <c r="CA126" s="156"/>
      <c r="CB126" s="156"/>
      <c r="CC126" s="156"/>
      <c r="CD126" s="156"/>
      <c r="CE126" s="156"/>
      <c r="CF126" s="156"/>
      <c r="CG126" s="156"/>
      <c r="CH126" s="156"/>
      <c r="CI126" s="156"/>
      <c r="CJ126" s="156"/>
      <c r="CK126" s="156"/>
      <c r="CL126" s="156"/>
      <c r="CM126" s="156"/>
      <c r="CN126" s="156"/>
      <c r="CO126" s="156"/>
      <c r="CP126" s="156"/>
      <c r="CQ126" s="156"/>
      <c r="CR126" s="156"/>
      <c r="CS126" s="156"/>
      <c r="CT126" s="156"/>
      <c r="CU126" s="156"/>
      <c r="CV126" s="156"/>
      <c r="CW126" s="156"/>
      <c r="CX126" s="156"/>
      <c r="CY126" s="156"/>
      <c r="CZ126" s="156"/>
      <c r="DA126" s="156"/>
    </row>
    <row r="127" spans="13:105" ht="14.25">
      <c r="M127" s="148"/>
      <c r="N127" s="148"/>
      <c r="O127" s="148"/>
      <c r="P127" s="148"/>
      <c r="Q127" s="148"/>
      <c r="R127" s="148"/>
      <c r="S127" s="148"/>
      <c r="T127" s="148"/>
      <c r="U127" s="148"/>
      <c r="V127" s="148"/>
      <c r="W127" s="148"/>
      <c r="X127" s="148"/>
      <c r="Y127" s="148"/>
      <c r="Z127" s="148"/>
      <c r="AA127" s="148"/>
      <c r="AB127" s="148"/>
      <c r="AC127" s="148"/>
      <c r="AD127" s="148"/>
      <c r="AE127" s="148"/>
      <c r="AF127" s="148"/>
      <c r="AG127" s="148"/>
      <c r="AH127" s="148"/>
      <c r="AI127" s="148"/>
      <c r="AJ127" s="148"/>
      <c r="AK127" s="148"/>
      <c r="AL127" s="148"/>
      <c r="AM127" s="148"/>
      <c r="AN127" s="148"/>
      <c r="AO127" s="148"/>
      <c r="AP127" s="148"/>
      <c r="AQ127" s="148"/>
      <c r="AR127" s="148"/>
      <c r="AS127" s="148"/>
      <c r="AT127" s="148"/>
      <c r="AU127" s="148"/>
      <c r="AV127" s="148"/>
      <c r="AW127" s="148"/>
      <c r="AX127" s="148"/>
      <c r="AY127" s="148"/>
      <c r="AZ127" s="148"/>
      <c r="BA127" s="148"/>
      <c r="BB127" s="148"/>
      <c r="BC127" s="148"/>
      <c r="BD127" s="148"/>
      <c r="BE127" s="148"/>
      <c r="BF127" s="148"/>
      <c r="BG127" s="148"/>
      <c r="BH127" s="148"/>
      <c r="BI127" s="148"/>
      <c r="BJ127" s="148"/>
      <c r="BK127" s="148"/>
      <c r="BL127" s="156"/>
      <c r="BM127" s="156"/>
      <c r="BN127" s="156"/>
      <c r="BO127" s="156"/>
      <c r="BP127" s="156"/>
      <c r="BQ127" s="156"/>
      <c r="BR127" s="156"/>
      <c r="BS127" s="156"/>
      <c r="BT127" s="156"/>
      <c r="BU127" s="156"/>
      <c r="BV127" s="156"/>
      <c r="BW127" s="156"/>
      <c r="BX127" s="156"/>
      <c r="BY127" s="156"/>
      <c r="BZ127" s="156"/>
      <c r="CA127" s="156"/>
      <c r="CB127" s="156"/>
      <c r="CC127" s="156"/>
      <c r="CD127" s="156"/>
      <c r="CE127" s="156"/>
      <c r="CF127" s="156"/>
      <c r="CG127" s="156"/>
      <c r="CH127" s="156"/>
      <c r="CI127" s="156"/>
      <c r="CJ127" s="156"/>
      <c r="CK127" s="156"/>
      <c r="CL127" s="156"/>
      <c r="CM127" s="156"/>
      <c r="CN127" s="156"/>
      <c r="CO127" s="156"/>
      <c r="CP127" s="156"/>
      <c r="CQ127" s="156"/>
      <c r="CR127" s="156"/>
      <c r="CS127" s="156"/>
      <c r="CT127" s="156"/>
      <c r="CU127" s="156"/>
      <c r="CV127" s="156"/>
      <c r="CW127" s="156"/>
      <c r="CX127" s="156"/>
      <c r="CY127" s="156"/>
      <c r="CZ127" s="156"/>
      <c r="DA127" s="156"/>
    </row>
    <row r="128" spans="13:105" ht="14.25">
      <c r="M128" s="148"/>
      <c r="N128" s="148"/>
      <c r="O128" s="148"/>
      <c r="P128" s="148"/>
      <c r="Q128" s="148"/>
      <c r="R128" s="148"/>
      <c r="S128" s="148"/>
      <c r="T128" s="148"/>
      <c r="U128" s="148"/>
      <c r="V128" s="148"/>
      <c r="W128" s="148"/>
      <c r="X128" s="148"/>
      <c r="Y128" s="148"/>
      <c r="Z128" s="148"/>
      <c r="AA128" s="148"/>
      <c r="AB128" s="148"/>
      <c r="AC128" s="148"/>
      <c r="AD128" s="148"/>
      <c r="AE128" s="148"/>
      <c r="AF128" s="148"/>
      <c r="AG128" s="148"/>
      <c r="AH128" s="148"/>
      <c r="AI128" s="148"/>
      <c r="AJ128" s="148"/>
      <c r="AK128" s="148"/>
      <c r="AL128" s="148"/>
      <c r="AM128" s="148"/>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56"/>
      <c r="BK128" s="156"/>
      <c r="BL128" s="156"/>
      <c r="BM128" s="156"/>
      <c r="BN128" s="156"/>
      <c r="BO128" s="156"/>
      <c r="BP128" s="156"/>
      <c r="BQ128" s="156"/>
      <c r="BR128" s="156"/>
      <c r="BS128" s="156"/>
      <c r="BT128" s="156"/>
      <c r="BU128" s="156"/>
      <c r="BV128" s="156"/>
      <c r="BW128" s="156"/>
      <c r="BX128" s="156"/>
      <c r="BY128" s="156"/>
      <c r="BZ128" s="156"/>
      <c r="CA128" s="156"/>
      <c r="CB128" s="156"/>
      <c r="CC128" s="156"/>
      <c r="CD128" s="156"/>
      <c r="CE128" s="156"/>
      <c r="CF128" s="156"/>
      <c r="CG128" s="156"/>
      <c r="CH128" s="156"/>
      <c r="CI128" s="156"/>
      <c r="CJ128" s="156"/>
      <c r="CK128" s="156"/>
      <c r="CL128" s="156"/>
      <c r="CM128" s="156"/>
      <c r="CN128" s="156"/>
      <c r="CO128" s="156"/>
      <c r="CP128" s="156"/>
      <c r="CQ128" s="156"/>
      <c r="CR128" s="156"/>
      <c r="CS128" s="156"/>
      <c r="CT128" s="156"/>
      <c r="CU128" s="156"/>
      <c r="CV128" s="156"/>
      <c r="CW128" s="156"/>
      <c r="CX128" s="156"/>
      <c r="CY128" s="156"/>
      <c r="CZ128" s="156"/>
      <c r="DA128" s="156"/>
    </row>
    <row r="129" spans="13:105" ht="14.25">
      <c r="M129" s="148"/>
      <c r="N129" s="148"/>
      <c r="O129" s="148"/>
      <c r="P129" s="148"/>
      <c r="Q129" s="148"/>
      <c r="R129" s="148"/>
      <c r="S129" s="148"/>
      <c r="T129" s="148"/>
      <c r="U129" s="148"/>
      <c r="V129" s="148"/>
      <c r="W129" s="148"/>
      <c r="X129" s="148"/>
      <c r="Y129" s="148"/>
      <c r="Z129" s="148"/>
      <c r="AA129" s="148"/>
      <c r="AB129" s="148"/>
      <c r="AC129" s="148"/>
      <c r="AD129" s="148"/>
      <c r="AE129" s="148"/>
      <c r="AF129" s="148"/>
      <c r="AG129" s="148"/>
      <c r="AH129" s="148"/>
      <c r="AI129" s="148"/>
      <c r="AJ129" s="148"/>
      <c r="AK129" s="148"/>
      <c r="AL129" s="148"/>
      <c r="AM129" s="148"/>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56"/>
      <c r="BK129" s="156"/>
      <c r="BL129" s="156"/>
      <c r="BM129" s="156"/>
      <c r="BN129" s="156"/>
      <c r="BO129" s="156"/>
      <c r="BP129" s="156"/>
      <c r="BQ129" s="156"/>
      <c r="BR129" s="156"/>
      <c r="BS129" s="156"/>
      <c r="BT129" s="156"/>
      <c r="BU129" s="156"/>
      <c r="BV129" s="156"/>
      <c r="BW129" s="156"/>
      <c r="BX129" s="156"/>
      <c r="BY129" s="156"/>
      <c r="BZ129" s="156"/>
      <c r="CA129" s="156"/>
      <c r="CB129" s="156"/>
      <c r="CC129" s="156"/>
      <c r="CD129" s="156"/>
      <c r="CE129" s="156"/>
      <c r="CF129" s="156"/>
      <c r="CG129" s="156"/>
      <c r="CH129" s="156"/>
      <c r="CI129" s="156"/>
      <c r="CJ129" s="156"/>
      <c r="CK129" s="156"/>
      <c r="CL129" s="156"/>
      <c r="CM129" s="156"/>
      <c r="CN129" s="156"/>
      <c r="CO129" s="156"/>
      <c r="CP129" s="156"/>
      <c r="CQ129" s="156"/>
      <c r="CR129" s="156"/>
      <c r="CS129" s="156"/>
      <c r="CT129" s="156"/>
      <c r="CU129" s="156"/>
      <c r="CV129" s="156"/>
      <c r="CW129" s="156"/>
      <c r="CX129" s="156"/>
      <c r="CY129" s="156"/>
      <c r="CZ129" s="156"/>
      <c r="DA129" s="156"/>
    </row>
    <row r="130" spans="13:105" ht="14.25">
      <c r="M130" s="148"/>
      <c r="N130" s="148"/>
      <c r="O130" s="148"/>
      <c r="P130" s="148"/>
      <c r="Q130" s="148"/>
      <c r="R130" s="148"/>
      <c r="S130" s="148"/>
      <c r="T130" s="148"/>
      <c r="U130" s="148"/>
      <c r="V130" s="148"/>
      <c r="W130" s="148"/>
      <c r="X130" s="148"/>
      <c r="Y130" s="148"/>
      <c r="Z130" s="148"/>
      <c r="AA130" s="148"/>
      <c r="AB130" s="148"/>
      <c r="AC130" s="148"/>
      <c r="AD130" s="148"/>
      <c r="AE130" s="148"/>
      <c r="AF130" s="148"/>
      <c r="AG130" s="148"/>
      <c r="AH130" s="148"/>
      <c r="AI130" s="148"/>
      <c r="AJ130" s="148"/>
      <c r="AK130" s="148"/>
      <c r="AL130" s="148"/>
      <c r="AM130" s="148"/>
      <c r="AN130" s="148"/>
      <c r="AO130" s="148"/>
      <c r="AP130" s="148"/>
      <c r="AQ130" s="148"/>
      <c r="AR130" s="148"/>
      <c r="AS130" s="148"/>
      <c r="AT130" s="148"/>
      <c r="AU130" s="148"/>
      <c r="AV130" s="148"/>
      <c r="AW130" s="148"/>
      <c r="AX130" s="148"/>
      <c r="AY130" s="148"/>
      <c r="AZ130" s="148"/>
      <c r="BA130" s="148"/>
      <c r="BB130" s="148"/>
      <c r="BC130" s="148"/>
      <c r="BD130" s="148"/>
      <c r="BE130" s="148"/>
      <c r="BF130" s="148"/>
      <c r="BG130" s="148"/>
      <c r="BH130" s="148"/>
      <c r="BI130" s="148"/>
      <c r="BJ130" s="156"/>
      <c r="BK130" s="156"/>
      <c r="BL130" s="156"/>
      <c r="BM130" s="156"/>
      <c r="BN130" s="156"/>
      <c r="BO130" s="156"/>
      <c r="BP130" s="156"/>
      <c r="BQ130" s="156"/>
      <c r="BR130" s="156"/>
      <c r="BS130" s="156"/>
      <c r="BT130" s="156"/>
      <c r="BU130" s="156"/>
      <c r="BV130" s="156"/>
      <c r="BW130" s="156"/>
      <c r="BX130" s="156"/>
      <c r="BY130" s="156"/>
      <c r="BZ130" s="156"/>
      <c r="CA130" s="156"/>
      <c r="CB130" s="156"/>
      <c r="CC130" s="156"/>
      <c r="CD130" s="156"/>
      <c r="CE130" s="156"/>
      <c r="CF130" s="156"/>
      <c r="CG130" s="156"/>
      <c r="CH130" s="156"/>
      <c r="CI130" s="156"/>
      <c r="CJ130" s="156"/>
      <c r="CK130" s="156"/>
      <c r="CL130" s="156"/>
      <c r="CM130" s="156"/>
      <c r="CN130" s="156"/>
      <c r="CO130" s="156"/>
      <c r="CP130" s="156"/>
      <c r="CQ130" s="156"/>
      <c r="CR130" s="156"/>
      <c r="CS130" s="156"/>
      <c r="CT130" s="156"/>
      <c r="CU130" s="156"/>
      <c r="CV130" s="156"/>
      <c r="CW130" s="156"/>
      <c r="CX130" s="156"/>
      <c r="CY130" s="156"/>
      <c r="CZ130" s="156"/>
      <c r="DA130" s="156"/>
    </row>
    <row r="131" spans="13:105" ht="14.25">
      <c r="M131" s="148"/>
      <c r="N131" s="148"/>
      <c r="O131" s="148"/>
      <c r="P131" s="148"/>
      <c r="Q131" s="148"/>
      <c r="R131" s="148"/>
      <c r="S131" s="148"/>
      <c r="T131" s="148"/>
      <c r="U131" s="148"/>
      <c r="V131" s="148"/>
      <c r="W131" s="148"/>
      <c r="X131" s="148"/>
      <c r="Y131" s="148"/>
      <c r="Z131" s="148"/>
      <c r="AA131" s="148"/>
      <c r="AB131" s="148"/>
      <c r="AC131" s="148"/>
      <c r="AD131" s="148"/>
      <c r="AE131" s="148"/>
      <c r="AF131" s="148"/>
      <c r="AG131" s="148"/>
      <c r="AH131" s="148"/>
      <c r="AI131" s="148"/>
      <c r="AJ131" s="148"/>
      <c r="AK131" s="148"/>
      <c r="AL131" s="148"/>
      <c r="AM131" s="148"/>
      <c r="AN131" s="148"/>
      <c r="AO131" s="148"/>
      <c r="AP131" s="148"/>
      <c r="AQ131" s="148"/>
      <c r="AR131" s="148"/>
      <c r="AS131" s="148"/>
      <c r="AT131" s="148"/>
      <c r="AU131" s="148"/>
      <c r="AV131" s="148"/>
      <c r="AW131" s="148"/>
      <c r="AX131" s="148"/>
      <c r="AY131" s="148"/>
      <c r="AZ131" s="148"/>
      <c r="BA131" s="148"/>
      <c r="BB131" s="148"/>
      <c r="BC131" s="148"/>
      <c r="BD131" s="148"/>
      <c r="BE131" s="148"/>
      <c r="BF131" s="148"/>
      <c r="BG131" s="148"/>
      <c r="BH131" s="148"/>
      <c r="BI131" s="148"/>
      <c r="BJ131" s="156"/>
      <c r="BK131" s="156"/>
      <c r="BL131" s="156"/>
      <c r="BM131" s="156"/>
      <c r="BN131" s="156"/>
      <c r="BO131" s="156"/>
      <c r="BP131" s="156"/>
      <c r="BQ131" s="156"/>
      <c r="BR131" s="156"/>
      <c r="BS131" s="156"/>
      <c r="BT131" s="156"/>
      <c r="BU131" s="156"/>
      <c r="BV131" s="156"/>
      <c r="BW131" s="156"/>
      <c r="BX131" s="156"/>
      <c r="BY131" s="156"/>
      <c r="BZ131" s="156"/>
      <c r="CA131" s="156"/>
      <c r="CB131" s="156"/>
      <c r="CC131" s="156"/>
      <c r="CD131" s="156"/>
      <c r="CE131" s="156"/>
      <c r="CF131" s="156"/>
      <c r="CG131" s="156"/>
      <c r="CH131" s="156"/>
      <c r="CI131" s="156"/>
      <c r="CJ131" s="156"/>
      <c r="CK131" s="156"/>
      <c r="CL131" s="156"/>
      <c r="CM131" s="156"/>
      <c r="CN131" s="156"/>
      <c r="CO131" s="156"/>
      <c r="CP131" s="156"/>
      <c r="CQ131" s="156"/>
      <c r="CR131" s="156"/>
      <c r="CS131" s="156"/>
      <c r="CT131" s="156"/>
      <c r="CU131" s="156"/>
      <c r="CV131" s="156"/>
      <c r="CW131" s="156"/>
      <c r="CX131" s="156"/>
      <c r="CY131" s="156"/>
      <c r="CZ131" s="156"/>
      <c r="DA131" s="156"/>
    </row>
    <row r="132" spans="13:105" ht="14.25">
      <c r="M132" s="148"/>
      <c r="N132" s="148"/>
      <c r="O132" s="148"/>
      <c r="P132" s="148"/>
      <c r="Q132" s="148"/>
      <c r="R132" s="148"/>
      <c r="S132" s="148"/>
      <c r="T132" s="148"/>
      <c r="U132" s="148"/>
      <c r="V132" s="148"/>
      <c r="W132" s="148"/>
      <c r="X132" s="148"/>
      <c r="Y132" s="148"/>
      <c r="Z132" s="148"/>
      <c r="AA132" s="148"/>
      <c r="AB132" s="148"/>
      <c r="AC132" s="148"/>
      <c r="AD132" s="148"/>
      <c r="AE132" s="148"/>
      <c r="AF132" s="148"/>
      <c r="AG132" s="148"/>
      <c r="AH132" s="148"/>
      <c r="AI132" s="148"/>
      <c r="AJ132" s="148"/>
      <c r="AK132" s="148"/>
      <c r="AL132" s="148"/>
      <c r="AM132" s="148"/>
      <c r="AN132" s="148"/>
      <c r="AO132" s="148"/>
      <c r="AP132" s="148"/>
      <c r="AQ132" s="148"/>
      <c r="AR132" s="148"/>
      <c r="AS132" s="148"/>
      <c r="AT132" s="148"/>
      <c r="AU132" s="148"/>
      <c r="AV132" s="148"/>
      <c r="AW132" s="148"/>
      <c r="AX132" s="148"/>
      <c r="AY132" s="148"/>
      <c r="AZ132" s="148"/>
      <c r="BA132" s="148"/>
      <c r="BB132" s="148"/>
      <c r="BC132" s="148"/>
      <c r="BD132" s="148"/>
      <c r="BE132" s="148"/>
      <c r="BF132" s="148"/>
      <c r="BG132" s="148"/>
      <c r="BH132" s="148"/>
      <c r="BI132" s="148"/>
      <c r="BJ132" s="156"/>
      <c r="BK132" s="156"/>
      <c r="BL132" s="156"/>
      <c r="BM132" s="156"/>
      <c r="BN132" s="156"/>
      <c r="BO132" s="156"/>
      <c r="BP132" s="156"/>
      <c r="BQ132" s="156"/>
      <c r="BR132" s="156"/>
      <c r="BS132" s="156"/>
      <c r="BT132" s="156"/>
      <c r="BU132" s="156"/>
      <c r="BV132" s="156"/>
      <c r="BW132" s="156"/>
      <c r="BX132" s="156"/>
      <c r="BY132" s="156"/>
      <c r="BZ132" s="156"/>
      <c r="CA132" s="156"/>
      <c r="CB132" s="156"/>
      <c r="CC132" s="156"/>
      <c r="CD132" s="156"/>
      <c r="CE132" s="156"/>
      <c r="CF132" s="156"/>
      <c r="CG132" s="156"/>
      <c r="CH132" s="156"/>
      <c r="CI132" s="156"/>
      <c r="CJ132" s="156"/>
      <c r="CK132" s="156"/>
      <c r="CL132" s="156"/>
      <c r="CM132" s="156"/>
      <c r="CN132" s="156"/>
      <c r="CO132" s="156"/>
      <c r="CP132" s="156"/>
      <c r="CQ132" s="156"/>
      <c r="CR132" s="156"/>
      <c r="CS132" s="156"/>
      <c r="CT132" s="156"/>
      <c r="CU132" s="156"/>
      <c r="CV132" s="156"/>
      <c r="CW132" s="156"/>
      <c r="CX132" s="156"/>
      <c r="CY132" s="156"/>
      <c r="CZ132" s="156"/>
      <c r="DA132" s="156"/>
    </row>
    <row r="133" spans="13:105" ht="14.25">
      <c r="M133" s="148"/>
      <c r="N133" s="148"/>
      <c r="O133" s="148"/>
      <c r="P133" s="148"/>
      <c r="Q133" s="148"/>
      <c r="R133" s="148"/>
      <c r="S133" s="148"/>
      <c r="T133" s="148"/>
      <c r="U133" s="148"/>
      <c r="V133" s="148"/>
      <c r="W133" s="148"/>
      <c r="X133" s="148"/>
      <c r="Y133" s="148"/>
      <c r="Z133" s="148"/>
      <c r="AA133" s="148"/>
      <c r="AB133" s="148"/>
      <c r="AC133" s="148"/>
      <c r="AD133" s="148"/>
      <c r="AE133" s="148"/>
      <c r="AF133" s="148"/>
      <c r="AG133" s="148"/>
      <c r="AH133" s="148"/>
      <c r="AI133" s="148"/>
      <c r="AJ133" s="148"/>
      <c r="AK133" s="148"/>
      <c r="AL133" s="148"/>
      <c r="AM133" s="148"/>
      <c r="AN133" s="148"/>
      <c r="AO133" s="148"/>
      <c r="AP133" s="148"/>
      <c r="AQ133" s="148"/>
      <c r="AR133" s="148"/>
      <c r="AS133" s="148"/>
      <c r="AT133" s="148"/>
      <c r="AU133" s="148"/>
      <c r="AV133" s="148"/>
      <c r="AW133" s="148"/>
      <c r="AX133" s="148"/>
      <c r="AY133" s="148"/>
      <c r="AZ133" s="148"/>
      <c r="BA133" s="148"/>
      <c r="BB133" s="148"/>
      <c r="BC133" s="148"/>
      <c r="BD133" s="148"/>
      <c r="BE133" s="148"/>
      <c r="BF133" s="148"/>
      <c r="BG133" s="148"/>
      <c r="BH133" s="148"/>
      <c r="BI133" s="148"/>
      <c r="BJ133" s="156"/>
      <c r="BK133" s="156"/>
      <c r="BL133" s="156"/>
      <c r="BM133" s="156"/>
      <c r="BN133" s="156"/>
      <c r="BO133" s="156"/>
      <c r="BP133" s="156"/>
      <c r="BQ133" s="156"/>
      <c r="BR133" s="156"/>
      <c r="BS133" s="156"/>
      <c r="BT133" s="156"/>
      <c r="BU133" s="156"/>
      <c r="BV133" s="156"/>
      <c r="BW133" s="156"/>
      <c r="BX133" s="156"/>
      <c r="BY133" s="156"/>
      <c r="BZ133" s="156"/>
      <c r="CA133" s="156"/>
      <c r="CB133" s="156"/>
      <c r="CC133" s="156"/>
      <c r="CD133" s="156"/>
      <c r="CE133" s="156"/>
      <c r="CF133" s="156"/>
      <c r="CG133" s="156"/>
      <c r="CH133" s="156"/>
      <c r="CI133" s="156"/>
      <c r="CJ133" s="156"/>
      <c r="CK133" s="156"/>
      <c r="CL133" s="156"/>
      <c r="CM133" s="156"/>
      <c r="CN133" s="156"/>
      <c r="CO133" s="156"/>
      <c r="CP133" s="156"/>
      <c r="CQ133" s="156"/>
      <c r="CR133" s="156"/>
      <c r="CS133" s="156"/>
      <c r="CT133" s="156"/>
      <c r="CU133" s="156"/>
      <c r="CV133" s="156"/>
      <c r="CW133" s="156"/>
      <c r="CX133" s="156"/>
      <c r="CY133" s="156"/>
      <c r="CZ133" s="156"/>
      <c r="DA133" s="156"/>
    </row>
    <row r="134" spans="13:105" ht="14.25">
      <c r="M134" s="148"/>
      <c r="N134" s="148"/>
      <c r="O134" s="148"/>
      <c r="P134" s="148"/>
      <c r="Q134" s="148"/>
      <c r="R134" s="148"/>
      <c r="S134" s="148"/>
      <c r="T134" s="148"/>
      <c r="U134" s="148"/>
      <c r="V134" s="148"/>
      <c r="W134" s="148"/>
      <c r="X134" s="148"/>
      <c r="Y134" s="148"/>
      <c r="Z134" s="148"/>
      <c r="AA134" s="148"/>
      <c r="AB134" s="148"/>
      <c r="AC134" s="148"/>
      <c r="AD134" s="148"/>
      <c r="AE134" s="148"/>
      <c r="AF134" s="148"/>
      <c r="AG134" s="148"/>
      <c r="AH134" s="148"/>
      <c r="AI134" s="148"/>
      <c r="AJ134" s="148"/>
      <c r="AK134" s="148"/>
      <c r="AL134" s="148"/>
      <c r="AM134" s="148"/>
      <c r="AN134" s="148"/>
      <c r="AO134" s="148"/>
      <c r="AP134" s="148"/>
      <c r="AQ134" s="148"/>
      <c r="AR134" s="148"/>
      <c r="AS134" s="148"/>
      <c r="AT134" s="148"/>
      <c r="AU134" s="148"/>
      <c r="AV134" s="148"/>
      <c r="AW134" s="148"/>
      <c r="AX134" s="148"/>
      <c r="AY134" s="148"/>
      <c r="AZ134" s="148"/>
      <c r="BA134" s="148"/>
      <c r="BB134" s="148"/>
      <c r="BC134" s="148"/>
      <c r="BD134" s="148"/>
      <c r="BE134" s="148"/>
      <c r="BF134" s="148"/>
      <c r="BG134" s="148"/>
      <c r="BH134" s="148"/>
      <c r="BI134" s="148"/>
      <c r="BJ134" s="156"/>
      <c r="BK134" s="156"/>
      <c r="BL134" s="156"/>
      <c r="BM134" s="156"/>
      <c r="BN134" s="156"/>
      <c r="BO134" s="156"/>
      <c r="BP134" s="156"/>
      <c r="BQ134" s="156"/>
      <c r="BR134" s="156"/>
      <c r="BS134" s="156"/>
      <c r="BT134" s="156"/>
      <c r="BU134" s="156"/>
      <c r="BV134" s="156"/>
      <c r="BW134" s="156"/>
      <c r="BX134" s="156"/>
      <c r="BY134" s="156"/>
      <c r="BZ134" s="156"/>
      <c r="CA134" s="156"/>
      <c r="CB134" s="156"/>
      <c r="CC134" s="156"/>
      <c r="CD134" s="156"/>
      <c r="CE134" s="156"/>
      <c r="CF134" s="156"/>
      <c r="CG134" s="156"/>
      <c r="CH134" s="156"/>
      <c r="CI134" s="156"/>
      <c r="CJ134" s="156"/>
      <c r="CK134" s="156"/>
      <c r="CL134" s="156"/>
      <c r="CM134" s="156"/>
      <c r="CN134" s="156"/>
      <c r="CO134" s="156"/>
      <c r="CP134" s="156"/>
      <c r="CQ134" s="156"/>
      <c r="CR134" s="156"/>
      <c r="CS134" s="156"/>
      <c r="CT134" s="156"/>
      <c r="CU134" s="156"/>
      <c r="CV134" s="156"/>
      <c r="CW134" s="156"/>
      <c r="CX134" s="156"/>
      <c r="CY134" s="156"/>
      <c r="CZ134" s="156"/>
      <c r="DA134" s="156"/>
    </row>
    <row r="135" spans="13:105" ht="14.25">
      <c r="M135" s="148"/>
      <c r="N135" s="148"/>
      <c r="O135" s="148"/>
      <c r="P135" s="148"/>
      <c r="Q135" s="148"/>
      <c r="R135" s="148"/>
      <c r="S135" s="148"/>
      <c r="T135" s="148"/>
      <c r="U135" s="148"/>
      <c r="V135" s="148"/>
      <c r="W135" s="148"/>
      <c r="X135" s="148"/>
      <c r="Y135" s="148"/>
      <c r="Z135" s="148"/>
      <c r="AA135" s="148"/>
      <c r="AB135" s="148"/>
      <c r="AC135" s="148"/>
      <c r="AD135" s="148"/>
      <c r="AE135" s="148"/>
      <c r="AF135" s="148"/>
      <c r="AG135" s="148"/>
      <c r="AH135" s="148"/>
      <c r="AI135" s="148"/>
      <c r="AJ135" s="148"/>
      <c r="AK135" s="148"/>
      <c r="AL135" s="148"/>
      <c r="AM135" s="148"/>
      <c r="AN135" s="148"/>
      <c r="AO135" s="148"/>
      <c r="AP135" s="148"/>
      <c r="AQ135" s="148"/>
      <c r="AR135" s="148"/>
      <c r="AS135" s="148"/>
      <c r="AT135" s="148"/>
      <c r="AU135" s="148"/>
      <c r="AV135" s="148"/>
      <c r="AW135" s="148"/>
      <c r="AX135" s="148"/>
      <c r="AY135" s="148"/>
      <c r="AZ135" s="148"/>
      <c r="BA135" s="148"/>
      <c r="BB135" s="148"/>
      <c r="BC135" s="148"/>
      <c r="BD135" s="148"/>
      <c r="BE135" s="148"/>
      <c r="BF135" s="148"/>
      <c r="BG135" s="148"/>
      <c r="BH135" s="148"/>
      <c r="BI135" s="148"/>
      <c r="BJ135" s="156"/>
      <c r="BK135" s="156"/>
      <c r="BL135" s="156"/>
      <c r="BM135" s="156"/>
      <c r="BN135" s="156"/>
      <c r="BO135" s="156"/>
      <c r="BP135" s="156"/>
      <c r="BQ135" s="156"/>
      <c r="BR135" s="156"/>
      <c r="BS135" s="156"/>
      <c r="BT135" s="156"/>
      <c r="BU135" s="156"/>
      <c r="BV135" s="156"/>
      <c r="BW135" s="156"/>
      <c r="BX135" s="156"/>
      <c r="BY135" s="156"/>
      <c r="BZ135" s="156"/>
      <c r="CA135" s="156"/>
      <c r="CB135" s="156"/>
      <c r="CC135" s="156"/>
      <c r="CD135" s="156"/>
      <c r="CE135" s="156"/>
      <c r="CF135" s="156"/>
      <c r="CG135" s="156"/>
      <c r="CH135" s="156"/>
      <c r="CI135" s="156"/>
      <c r="CJ135" s="156"/>
      <c r="CK135" s="156"/>
      <c r="CL135" s="156"/>
      <c r="CM135" s="156"/>
      <c r="CN135" s="156"/>
      <c r="CO135" s="156"/>
      <c r="CP135" s="156"/>
      <c r="CQ135" s="156"/>
      <c r="CR135" s="156"/>
      <c r="CS135" s="156"/>
      <c r="CT135" s="156"/>
      <c r="CU135" s="156"/>
      <c r="CV135" s="156"/>
      <c r="CW135" s="156"/>
      <c r="CX135" s="156"/>
      <c r="CY135" s="156"/>
      <c r="CZ135" s="156"/>
      <c r="DA135" s="156"/>
    </row>
    <row r="136" spans="13:105" ht="14.25">
      <c r="M136" s="148"/>
      <c r="N136" s="148"/>
      <c r="O136" s="148"/>
      <c r="P136" s="148"/>
      <c r="Q136" s="148"/>
      <c r="R136" s="148"/>
      <c r="S136" s="148"/>
      <c r="T136" s="148"/>
      <c r="U136" s="148"/>
      <c r="V136" s="148"/>
      <c r="W136" s="148"/>
      <c r="X136" s="148"/>
      <c r="Y136" s="148"/>
      <c r="Z136" s="148"/>
      <c r="AA136" s="148"/>
      <c r="AB136" s="148"/>
      <c r="AC136" s="148"/>
      <c r="AD136" s="148"/>
      <c r="AE136" s="148"/>
      <c r="AF136" s="148"/>
      <c r="AG136" s="148"/>
      <c r="AH136" s="148"/>
      <c r="AI136" s="148"/>
      <c r="AJ136" s="148"/>
      <c r="AK136" s="148"/>
      <c r="AL136" s="148"/>
      <c r="AM136" s="148"/>
      <c r="AN136" s="148"/>
      <c r="AO136" s="148"/>
      <c r="AP136" s="148"/>
      <c r="AQ136" s="148"/>
      <c r="AR136" s="148"/>
      <c r="AS136" s="148"/>
      <c r="AT136" s="148"/>
      <c r="AU136" s="148"/>
      <c r="AV136" s="148"/>
      <c r="AW136" s="148"/>
      <c r="AX136" s="148"/>
      <c r="AY136" s="148"/>
      <c r="AZ136" s="148"/>
      <c r="BA136" s="148"/>
      <c r="BB136" s="148"/>
      <c r="BC136" s="148"/>
      <c r="BD136" s="148"/>
      <c r="BE136" s="148"/>
      <c r="BF136" s="148"/>
      <c r="BG136" s="148"/>
      <c r="BH136" s="148"/>
      <c r="BI136" s="148"/>
      <c r="BJ136" s="156"/>
      <c r="BK136" s="156"/>
      <c r="BL136" s="156"/>
      <c r="BM136" s="156"/>
      <c r="BN136" s="156"/>
      <c r="BO136" s="156"/>
      <c r="BP136" s="156"/>
      <c r="BQ136" s="156"/>
      <c r="BR136" s="156"/>
      <c r="BS136" s="156"/>
      <c r="BT136" s="156"/>
      <c r="BU136" s="156"/>
      <c r="BV136" s="156"/>
      <c r="BW136" s="156"/>
      <c r="BX136" s="156"/>
      <c r="BY136" s="156"/>
      <c r="BZ136" s="156"/>
      <c r="CA136" s="156"/>
      <c r="CB136" s="156"/>
      <c r="CC136" s="156"/>
      <c r="CD136" s="156"/>
      <c r="CE136" s="156"/>
      <c r="CF136" s="156"/>
      <c r="CG136" s="156"/>
      <c r="CH136" s="156"/>
      <c r="CI136" s="156"/>
      <c r="CJ136" s="156"/>
      <c r="CK136" s="156"/>
      <c r="CL136" s="156"/>
      <c r="CM136" s="156"/>
      <c r="CN136" s="156"/>
      <c r="CO136" s="156"/>
      <c r="CP136" s="156"/>
      <c r="CQ136" s="156"/>
      <c r="CR136" s="156"/>
      <c r="CS136" s="156"/>
      <c r="CT136" s="156"/>
      <c r="CU136" s="156"/>
      <c r="CV136" s="156"/>
      <c r="CW136" s="156"/>
      <c r="CX136" s="156"/>
      <c r="CY136" s="156"/>
      <c r="CZ136" s="156"/>
      <c r="DA136" s="156"/>
    </row>
    <row r="137" spans="13:105" ht="14.25">
      <c r="M137" s="148"/>
      <c r="N137" s="148"/>
      <c r="O137" s="148"/>
      <c r="P137" s="148"/>
      <c r="Q137" s="148"/>
      <c r="R137" s="148"/>
      <c r="S137" s="148"/>
      <c r="T137" s="148"/>
      <c r="U137" s="148"/>
      <c r="V137" s="148"/>
      <c r="W137" s="148"/>
      <c r="X137" s="148"/>
      <c r="Y137" s="148"/>
      <c r="Z137" s="148"/>
      <c r="AA137" s="148"/>
      <c r="AB137" s="148"/>
      <c r="AC137" s="148"/>
      <c r="AD137" s="148"/>
      <c r="AE137" s="148"/>
      <c r="AF137" s="148"/>
      <c r="AG137" s="148"/>
      <c r="AH137" s="148"/>
      <c r="AI137" s="148"/>
      <c r="AJ137" s="148"/>
      <c r="AK137" s="148"/>
      <c r="AL137" s="148"/>
      <c r="AM137" s="148"/>
      <c r="AN137" s="148"/>
      <c r="AO137" s="148"/>
      <c r="AP137" s="148"/>
      <c r="AQ137" s="148"/>
      <c r="AR137" s="148"/>
      <c r="AS137" s="148"/>
      <c r="AT137" s="148"/>
      <c r="AU137" s="148"/>
      <c r="AV137" s="148"/>
      <c r="AW137" s="148"/>
      <c r="AX137" s="148"/>
      <c r="AY137" s="148"/>
      <c r="AZ137" s="148"/>
      <c r="BA137" s="148"/>
      <c r="BB137" s="148"/>
      <c r="BC137" s="148"/>
      <c r="BD137" s="148"/>
      <c r="BE137" s="148"/>
      <c r="BF137" s="148"/>
      <c r="BG137" s="148"/>
      <c r="BH137" s="148"/>
      <c r="BI137" s="148"/>
      <c r="BJ137" s="156"/>
      <c r="BK137" s="156"/>
      <c r="BL137" s="156"/>
      <c r="BM137" s="156"/>
      <c r="BN137" s="156"/>
      <c r="BO137" s="156"/>
      <c r="BP137" s="156"/>
      <c r="BQ137" s="156"/>
      <c r="BR137" s="156"/>
      <c r="BS137" s="156"/>
      <c r="BT137" s="156"/>
      <c r="BU137" s="156"/>
      <c r="BV137" s="156"/>
      <c r="BW137" s="156"/>
      <c r="BX137" s="156"/>
      <c r="BY137" s="156"/>
      <c r="BZ137" s="156"/>
      <c r="CA137" s="156"/>
      <c r="CB137" s="156"/>
      <c r="CC137" s="156"/>
      <c r="CD137" s="156"/>
      <c r="CE137" s="156"/>
      <c r="CF137" s="156"/>
      <c r="CG137" s="156"/>
      <c r="CH137" s="156"/>
      <c r="CI137" s="156"/>
      <c r="CJ137" s="156"/>
      <c r="CK137" s="156"/>
      <c r="CL137" s="156"/>
      <c r="CM137" s="156"/>
      <c r="CN137" s="156"/>
      <c r="CO137" s="156"/>
      <c r="CP137" s="156"/>
      <c r="CQ137" s="156"/>
      <c r="CR137" s="156"/>
      <c r="CS137" s="156"/>
      <c r="CT137" s="156"/>
      <c r="CU137" s="156"/>
      <c r="CV137" s="156"/>
      <c r="CW137" s="156"/>
      <c r="CX137" s="156"/>
      <c r="CY137" s="156"/>
      <c r="CZ137" s="156"/>
      <c r="DA137" s="156"/>
    </row>
    <row r="138" spans="13:105" ht="14.25">
      <c r="M138" s="148"/>
      <c r="N138" s="148"/>
      <c r="O138" s="148"/>
      <c r="P138" s="148"/>
      <c r="Q138" s="148"/>
      <c r="R138" s="148"/>
      <c r="S138" s="148"/>
      <c r="T138" s="148"/>
      <c r="U138" s="148"/>
      <c r="V138" s="148"/>
      <c r="W138" s="148"/>
      <c r="X138" s="148"/>
      <c r="Y138" s="148"/>
      <c r="Z138" s="148"/>
      <c r="AA138" s="148"/>
      <c r="AB138" s="148"/>
      <c r="AC138" s="148"/>
      <c r="AD138" s="148"/>
      <c r="AE138" s="148"/>
      <c r="AF138" s="148"/>
      <c r="AG138" s="148"/>
      <c r="AH138" s="148"/>
      <c r="AI138" s="148"/>
      <c r="AJ138" s="148"/>
      <c r="AK138" s="148"/>
      <c r="AL138" s="148"/>
      <c r="AM138" s="148"/>
      <c r="AN138" s="148"/>
      <c r="AO138" s="148"/>
      <c r="AP138" s="148"/>
      <c r="AQ138" s="148"/>
      <c r="AR138" s="148"/>
      <c r="AS138" s="148"/>
      <c r="AT138" s="148"/>
      <c r="AU138" s="148"/>
      <c r="AV138" s="148"/>
      <c r="AW138" s="148"/>
      <c r="AX138" s="148"/>
      <c r="AY138" s="148"/>
      <c r="AZ138" s="148"/>
      <c r="BA138" s="148"/>
      <c r="BB138" s="148"/>
      <c r="BC138" s="148"/>
      <c r="BD138" s="148"/>
      <c r="BE138" s="148"/>
      <c r="BF138" s="148"/>
      <c r="BG138" s="148"/>
      <c r="BH138" s="148"/>
      <c r="BI138" s="148"/>
      <c r="BJ138" s="156"/>
      <c r="BK138" s="156"/>
      <c r="BL138" s="156"/>
      <c r="BM138" s="156"/>
      <c r="BN138" s="156"/>
      <c r="BO138" s="156"/>
      <c r="BP138" s="156"/>
      <c r="BQ138" s="156"/>
      <c r="BR138" s="156"/>
      <c r="BS138" s="156"/>
      <c r="BT138" s="156"/>
      <c r="BU138" s="156"/>
      <c r="BV138" s="156"/>
      <c r="BW138" s="156"/>
      <c r="BX138" s="156"/>
      <c r="BY138" s="156"/>
      <c r="BZ138" s="156"/>
      <c r="CA138" s="156"/>
      <c r="CB138" s="156"/>
      <c r="CC138" s="156"/>
      <c r="CD138" s="156"/>
      <c r="CE138" s="156"/>
      <c r="CF138" s="156"/>
      <c r="CG138" s="156"/>
      <c r="CH138" s="156"/>
      <c r="CI138" s="156"/>
      <c r="CJ138" s="156"/>
      <c r="CK138" s="156"/>
      <c r="CL138" s="156"/>
      <c r="CM138" s="156"/>
      <c r="CN138" s="156"/>
      <c r="CO138" s="156"/>
      <c r="CP138" s="156"/>
      <c r="CQ138" s="156"/>
      <c r="CR138" s="156"/>
      <c r="CS138" s="156"/>
      <c r="CT138" s="156"/>
      <c r="CU138" s="156"/>
      <c r="CV138" s="156"/>
      <c r="CW138" s="156"/>
      <c r="CX138" s="156"/>
      <c r="CY138" s="156"/>
      <c r="CZ138" s="156"/>
      <c r="DA138" s="156"/>
    </row>
    <row r="139" spans="13:105" ht="14.25">
      <c r="M139" s="148"/>
      <c r="N139" s="148"/>
      <c r="O139" s="148"/>
      <c r="P139" s="148"/>
      <c r="Q139" s="148"/>
      <c r="R139" s="148"/>
      <c r="S139" s="148"/>
      <c r="T139" s="148"/>
      <c r="U139" s="148"/>
      <c r="V139" s="148"/>
      <c r="W139" s="148"/>
      <c r="X139" s="148"/>
      <c r="Y139" s="148"/>
      <c r="Z139" s="148"/>
      <c r="AA139" s="148"/>
      <c r="AB139" s="148"/>
      <c r="AC139" s="148"/>
      <c r="AD139" s="148"/>
      <c r="AE139" s="148"/>
      <c r="AF139" s="148"/>
      <c r="AG139" s="148"/>
      <c r="AH139" s="148"/>
      <c r="AI139" s="148"/>
      <c r="AJ139" s="148"/>
      <c r="AK139" s="148"/>
      <c r="AL139" s="148"/>
      <c r="AM139" s="148"/>
      <c r="AN139" s="148"/>
      <c r="AO139" s="148"/>
      <c r="AP139" s="148"/>
      <c r="AQ139" s="148"/>
      <c r="AR139" s="148"/>
      <c r="AS139" s="148"/>
      <c r="AT139" s="148"/>
      <c r="AU139" s="148"/>
      <c r="AV139" s="148"/>
      <c r="AW139" s="148"/>
      <c r="AX139" s="148"/>
      <c r="AY139" s="148"/>
      <c r="AZ139" s="148"/>
      <c r="BA139" s="148"/>
      <c r="BB139" s="148"/>
      <c r="BC139" s="148"/>
      <c r="BD139" s="148"/>
      <c r="BE139" s="148"/>
      <c r="BF139" s="148"/>
      <c r="BG139" s="148"/>
      <c r="BH139" s="148"/>
      <c r="BI139" s="148"/>
      <c r="BJ139" s="156"/>
      <c r="BK139" s="156"/>
      <c r="BL139" s="156"/>
      <c r="BM139" s="156"/>
      <c r="BN139" s="156"/>
      <c r="BO139" s="156"/>
      <c r="BP139" s="156"/>
      <c r="BQ139" s="156"/>
      <c r="BR139" s="156"/>
      <c r="BS139" s="156"/>
      <c r="BT139" s="156"/>
      <c r="BU139" s="156"/>
      <c r="BV139" s="156"/>
      <c r="BW139" s="156"/>
      <c r="BX139" s="156"/>
      <c r="BY139" s="156"/>
      <c r="BZ139" s="156"/>
      <c r="CA139" s="156"/>
      <c r="CB139" s="156"/>
      <c r="CC139" s="156"/>
      <c r="CD139" s="156"/>
      <c r="CE139" s="156"/>
      <c r="CF139" s="156"/>
      <c r="CG139" s="156"/>
      <c r="CH139" s="156"/>
      <c r="CI139" s="156"/>
      <c r="CJ139" s="156"/>
      <c r="CK139" s="156"/>
      <c r="CL139" s="156"/>
      <c r="CM139" s="156"/>
      <c r="CN139" s="156"/>
      <c r="CO139" s="156"/>
      <c r="CP139" s="156"/>
      <c r="CQ139" s="156"/>
      <c r="CR139" s="156"/>
      <c r="CS139" s="156"/>
      <c r="CT139" s="156"/>
      <c r="CU139" s="156"/>
      <c r="CV139" s="156"/>
      <c r="CW139" s="156"/>
      <c r="CX139" s="156"/>
      <c r="CY139" s="156"/>
      <c r="CZ139" s="156"/>
      <c r="DA139" s="156"/>
    </row>
    <row r="140" spans="13:105" ht="14.25">
      <c r="M140" s="148"/>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148"/>
      <c r="BE140" s="148"/>
      <c r="BF140" s="148"/>
      <c r="BG140" s="148"/>
      <c r="BH140" s="148"/>
      <c r="BI140" s="148"/>
      <c r="BJ140" s="156"/>
      <c r="BK140" s="156"/>
      <c r="BL140" s="156"/>
      <c r="BM140" s="156"/>
      <c r="BN140" s="156"/>
      <c r="BO140" s="156"/>
      <c r="BP140" s="156"/>
      <c r="BQ140" s="156"/>
      <c r="BR140" s="156"/>
      <c r="BS140" s="156"/>
      <c r="BT140" s="156"/>
      <c r="BU140" s="156"/>
      <c r="BV140" s="156"/>
      <c r="BW140" s="156"/>
      <c r="BX140" s="156"/>
      <c r="BY140" s="156"/>
      <c r="BZ140" s="156"/>
      <c r="CA140" s="156"/>
      <c r="CB140" s="156"/>
      <c r="CC140" s="156"/>
      <c r="CD140" s="156"/>
      <c r="CE140" s="156"/>
      <c r="CF140" s="156"/>
      <c r="CG140" s="156"/>
      <c r="CH140" s="156"/>
      <c r="CI140" s="156"/>
      <c r="CJ140" s="156"/>
      <c r="CK140" s="156"/>
      <c r="CL140" s="156"/>
      <c r="CM140" s="156"/>
      <c r="CN140" s="156"/>
      <c r="CO140" s="156"/>
      <c r="CP140" s="156"/>
      <c r="CQ140" s="156"/>
      <c r="CR140" s="156"/>
      <c r="CS140" s="156"/>
      <c r="CT140" s="156"/>
      <c r="CU140" s="156"/>
      <c r="CV140" s="156"/>
      <c r="CW140" s="156"/>
      <c r="CX140" s="156"/>
      <c r="CY140" s="156"/>
      <c r="CZ140" s="156"/>
      <c r="DA140" s="156"/>
    </row>
    <row r="141" spans="13:105" ht="14.25">
      <c r="M141" s="148"/>
      <c r="N141" s="148"/>
      <c r="O141" s="148"/>
      <c r="P141" s="148"/>
      <c r="Q141" s="148"/>
      <c r="R141" s="148"/>
      <c r="S141" s="148"/>
      <c r="T141" s="148"/>
      <c r="U141" s="148"/>
      <c r="V141" s="148"/>
      <c r="W141" s="148"/>
      <c r="X141" s="148"/>
      <c r="Y141" s="148"/>
      <c r="Z141" s="148"/>
      <c r="AA141" s="148"/>
      <c r="AB141" s="148"/>
      <c r="AC141" s="148"/>
      <c r="AD141" s="148"/>
      <c r="AE141" s="148"/>
      <c r="AF141" s="148"/>
      <c r="AG141" s="148"/>
      <c r="AH141" s="148"/>
      <c r="AI141" s="148"/>
      <c r="AJ141" s="148"/>
      <c r="AK141" s="148"/>
      <c r="AL141" s="148"/>
      <c r="AM141" s="148"/>
      <c r="AN141" s="148"/>
      <c r="AO141" s="148"/>
      <c r="AP141" s="148"/>
      <c r="AQ141" s="148"/>
      <c r="AR141" s="148"/>
      <c r="AS141" s="148"/>
      <c r="AT141" s="148"/>
      <c r="AU141" s="148"/>
      <c r="AV141" s="148"/>
      <c r="AW141" s="148"/>
      <c r="AX141" s="148"/>
      <c r="AY141" s="148"/>
      <c r="AZ141" s="148"/>
      <c r="BA141" s="148"/>
      <c r="BB141" s="148"/>
      <c r="BC141" s="148"/>
      <c r="BD141" s="148"/>
      <c r="BE141" s="148"/>
      <c r="BF141" s="148"/>
      <c r="BG141" s="148"/>
      <c r="BH141" s="148"/>
      <c r="BI141" s="148"/>
      <c r="BJ141" s="156"/>
      <c r="BK141" s="156"/>
      <c r="BL141" s="156"/>
      <c r="BM141" s="156"/>
      <c r="BN141" s="156"/>
      <c r="BO141" s="156"/>
      <c r="BP141" s="156"/>
      <c r="BQ141" s="156"/>
      <c r="BR141" s="156"/>
      <c r="BS141" s="156"/>
      <c r="BT141" s="156"/>
      <c r="BU141" s="156"/>
      <c r="BV141" s="156"/>
      <c r="BW141" s="156"/>
      <c r="BX141" s="156"/>
      <c r="BY141" s="156"/>
      <c r="BZ141" s="156"/>
      <c r="CA141" s="156"/>
      <c r="CB141" s="156"/>
      <c r="CC141" s="156"/>
      <c r="CD141" s="156"/>
      <c r="CE141" s="156"/>
      <c r="CF141" s="156"/>
      <c r="CG141" s="156"/>
      <c r="CH141" s="156"/>
      <c r="CI141" s="156"/>
      <c r="CJ141" s="156"/>
      <c r="CK141" s="156"/>
      <c r="CL141" s="156"/>
      <c r="CM141" s="156"/>
      <c r="CN141" s="156"/>
      <c r="CO141" s="156"/>
      <c r="CP141" s="156"/>
      <c r="CQ141" s="156"/>
      <c r="CR141" s="156"/>
      <c r="CS141" s="156"/>
      <c r="CT141" s="156"/>
      <c r="CU141" s="156"/>
      <c r="CV141" s="156"/>
      <c r="CW141" s="156"/>
      <c r="CX141" s="156"/>
      <c r="CY141" s="156"/>
      <c r="CZ141" s="156"/>
      <c r="DA141" s="156"/>
    </row>
    <row r="142" spans="13:105" ht="14.25">
      <c r="M142" s="148"/>
      <c r="N142" s="148"/>
      <c r="O142" s="148"/>
      <c r="P142" s="148"/>
      <c r="Q142" s="148"/>
      <c r="R142" s="148"/>
      <c r="S142" s="148"/>
      <c r="T142" s="148"/>
      <c r="U142" s="148"/>
      <c r="V142" s="148"/>
      <c r="W142" s="148"/>
      <c r="X142" s="148"/>
      <c r="Y142" s="148"/>
      <c r="Z142" s="148"/>
      <c r="AA142" s="148"/>
      <c r="AB142" s="148"/>
      <c r="AC142" s="148"/>
      <c r="AD142" s="148"/>
      <c r="AE142" s="148"/>
      <c r="AF142" s="148"/>
      <c r="AG142" s="148"/>
      <c r="AH142" s="148"/>
      <c r="AI142" s="148"/>
      <c r="AJ142" s="148"/>
      <c r="AK142" s="148"/>
      <c r="AL142" s="148"/>
      <c r="AM142" s="148"/>
      <c r="AN142" s="148"/>
      <c r="AO142" s="148"/>
      <c r="AP142" s="148"/>
      <c r="AQ142" s="148"/>
      <c r="AR142" s="148"/>
      <c r="AS142" s="148"/>
      <c r="AT142" s="148"/>
      <c r="AU142" s="148"/>
      <c r="AV142" s="148"/>
      <c r="AW142" s="148"/>
      <c r="AX142" s="148"/>
      <c r="AY142" s="148"/>
      <c r="AZ142" s="148"/>
      <c r="BA142" s="148"/>
      <c r="BB142" s="148"/>
      <c r="BC142" s="148"/>
      <c r="BD142" s="148"/>
      <c r="BE142" s="148"/>
      <c r="BF142" s="148"/>
      <c r="BG142" s="148"/>
      <c r="BH142" s="148"/>
      <c r="BI142" s="148"/>
      <c r="BJ142" s="156"/>
      <c r="BK142" s="156"/>
      <c r="BL142" s="156"/>
      <c r="BM142" s="156"/>
      <c r="BN142" s="156"/>
      <c r="BO142" s="156"/>
      <c r="BP142" s="156"/>
      <c r="BQ142" s="156"/>
      <c r="BR142" s="156"/>
      <c r="BS142" s="156"/>
      <c r="BT142" s="156"/>
      <c r="BU142" s="156"/>
      <c r="BV142" s="156"/>
      <c r="BW142" s="156"/>
      <c r="BX142" s="156"/>
      <c r="BY142" s="156"/>
      <c r="BZ142" s="156"/>
      <c r="CA142" s="156"/>
      <c r="CB142" s="156"/>
      <c r="CC142" s="156"/>
      <c r="CD142" s="156"/>
      <c r="CE142" s="156"/>
      <c r="CF142" s="156"/>
      <c r="CG142" s="156"/>
      <c r="CH142" s="156"/>
      <c r="CI142" s="156"/>
      <c r="CJ142" s="156"/>
      <c r="CK142" s="156"/>
      <c r="CL142" s="156"/>
      <c r="CM142" s="156"/>
      <c r="CN142" s="156"/>
      <c r="CO142" s="156"/>
      <c r="CP142" s="156"/>
      <c r="CQ142" s="156"/>
      <c r="CR142" s="156"/>
      <c r="CS142" s="156"/>
      <c r="CT142" s="156"/>
      <c r="CU142" s="156"/>
      <c r="CV142" s="156"/>
      <c r="CW142" s="156"/>
      <c r="CX142" s="156"/>
      <c r="CY142" s="156"/>
      <c r="CZ142" s="156"/>
      <c r="DA142" s="156"/>
    </row>
    <row r="143" spans="13:105" ht="14.25">
      <c r="M143" s="148"/>
      <c r="N143" s="148"/>
      <c r="O143" s="148"/>
      <c r="P143" s="148"/>
      <c r="Q143" s="148"/>
      <c r="R143" s="148"/>
      <c r="S143" s="148"/>
      <c r="T143" s="148"/>
      <c r="U143" s="148"/>
      <c r="V143" s="148"/>
      <c r="W143" s="148"/>
      <c r="X143" s="148"/>
      <c r="Y143" s="148"/>
      <c r="Z143" s="148"/>
      <c r="AA143" s="148"/>
      <c r="AB143" s="148"/>
      <c r="AC143" s="148"/>
      <c r="AD143" s="148"/>
      <c r="AE143" s="148"/>
      <c r="AF143" s="148"/>
      <c r="AG143" s="148"/>
      <c r="AH143" s="148"/>
      <c r="AI143" s="148"/>
      <c r="AJ143" s="148"/>
      <c r="AK143" s="148"/>
      <c r="AL143" s="148"/>
      <c r="AM143" s="148"/>
      <c r="AN143" s="148"/>
      <c r="AO143" s="148"/>
      <c r="AP143" s="148"/>
      <c r="AQ143" s="148"/>
      <c r="AR143" s="148"/>
      <c r="AS143" s="148"/>
      <c r="AT143" s="148"/>
      <c r="AU143" s="148"/>
      <c r="AV143" s="148"/>
      <c r="AW143" s="148"/>
      <c r="AX143" s="148"/>
      <c r="AY143" s="148"/>
      <c r="AZ143" s="148"/>
      <c r="BA143" s="148"/>
      <c r="BB143" s="148"/>
      <c r="BC143" s="148"/>
      <c r="BD143" s="148"/>
      <c r="BE143" s="148"/>
      <c r="BF143" s="148"/>
      <c r="BG143" s="148"/>
      <c r="BH143" s="148"/>
      <c r="BI143" s="148"/>
      <c r="BJ143" s="156"/>
      <c r="BK143" s="156"/>
      <c r="BL143" s="156"/>
      <c r="BM143" s="156"/>
      <c r="BN143" s="156"/>
      <c r="BO143" s="156"/>
      <c r="BP143" s="156"/>
      <c r="BQ143" s="156"/>
      <c r="BR143" s="156"/>
      <c r="BS143" s="156"/>
      <c r="BT143" s="156"/>
      <c r="BU143" s="156"/>
      <c r="BV143" s="156"/>
      <c r="BW143" s="156"/>
      <c r="BX143" s="156"/>
      <c r="BY143" s="156"/>
      <c r="BZ143" s="156"/>
      <c r="CA143" s="156"/>
      <c r="CB143" s="156"/>
      <c r="CC143" s="156"/>
      <c r="CD143" s="156"/>
      <c r="CE143" s="156"/>
      <c r="CF143" s="156"/>
      <c r="CG143" s="156"/>
      <c r="CH143" s="156"/>
      <c r="CI143" s="156"/>
      <c r="CJ143" s="156"/>
      <c r="CK143" s="156"/>
      <c r="CL143" s="156"/>
      <c r="CM143" s="156"/>
      <c r="CN143" s="156"/>
      <c r="CO143" s="156"/>
      <c r="CP143" s="156"/>
      <c r="CQ143" s="156"/>
      <c r="CR143" s="156"/>
      <c r="CS143" s="156"/>
      <c r="CT143" s="156"/>
      <c r="CU143" s="156"/>
      <c r="CV143" s="156"/>
      <c r="CW143" s="156"/>
      <c r="CX143" s="156"/>
      <c r="CY143" s="156"/>
      <c r="CZ143" s="156"/>
      <c r="DA143" s="156"/>
    </row>
    <row r="144" spans="13:105" ht="14.25">
      <c r="M144" s="148"/>
      <c r="N144" s="148"/>
      <c r="O144" s="148"/>
      <c r="P144" s="148"/>
      <c r="Q144" s="148"/>
      <c r="R144" s="148"/>
      <c r="S144" s="148"/>
      <c r="T144" s="148"/>
      <c r="U144" s="148"/>
      <c r="V144" s="148"/>
      <c r="W144" s="148"/>
      <c r="X144" s="148"/>
      <c r="Y144" s="148"/>
      <c r="Z144" s="148"/>
      <c r="AA144" s="148"/>
      <c r="AB144" s="148"/>
      <c r="AC144" s="148"/>
      <c r="AD144" s="148"/>
      <c r="AE144" s="148"/>
      <c r="AF144" s="148"/>
      <c r="AG144" s="148"/>
      <c r="AH144" s="148"/>
      <c r="AI144" s="148"/>
      <c r="AJ144" s="148"/>
      <c r="AK144" s="148"/>
      <c r="AL144" s="148"/>
      <c r="AM144" s="148"/>
      <c r="AN144" s="148"/>
      <c r="AO144" s="148"/>
      <c r="AP144" s="148"/>
      <c r="AQ144" s="148"/>
      <c r="AR144" s="148"/>
      <c r="AS144" s="148"/>
      <c r="AT144" s="148"/>
      <c r="AU144" s="148"/>
      <c r="AV144" s="148"/>
      <c r="AW144" s="148"/>
      <c r="AX144" s="148"/>
      <c r="AY144" s="148"/>
      <c r="AZ144" s="148"/>
      <c r="BA144" s="148"/>
      <c r="BB144" s="148"/>
      <c r="BC144" s="148"/>
      <c r="BD144" s="148"/>
      <c r="BE144" s="148"/>
      <c r="BF144" s="148"/>
      <c r="BG144" s="148"/>
      <c r="BH144" s="148"/>
      <c r="BI144" s="148"/>
      <c r="BJ144" s="156"/>
      <c r="BK144" s="156"/>
      <c r="BL144" s="156"/>
      <c r="BM144" s="156"/>
      <c r="BN144" s="156"/>
      <c r="BO144" s="156"/>
      <c r="BP144" s="156"/>
      <c r="BQ144" s="156"/>
      <c r="BR144" s="156"/>
      <c r="BS144" s="156"/>
      <c r="BT144" s="156"/>
      <c r="BU144" s="156"/>
      <c r="BV144" s="156"/>
      <c r="BW144" s="156"/>
      <c r="BX144" s="156"/>
      <c r="BY144" s="156"/>
      <c r="BZ144" s="156"/>
      <c r="CA144" s="156"/>
      <c r="CB144" s="156"/>
      <c r="CC144" s="156"/>
      <c r="CD144" s="156"/>
      <c r="CE144" s="156"/>
      <c r="CF144" s="156"/>
      <c r="CG144" s="156"/>
      <c r="CH144" s="156"/>
      <c r="CI144" s="156"/>
      <c r="CJ144" s="156"/>
      <c r="CK144" s="156"/>
      <c r="CL144" s="156"/>
      <c r="CM144" s="156"/>
      <c r="CN144" s="156"/>
      <c r="CO144" s="156"/>
      <c r="CP144" s="156"/>
      <c r="CQ144" s="156"/>
      <c r="CR144" s="156"/>
      <c r="CS144" s="156"/>
      <c r="CT144" s="156"/>
      <c r="CU144" s="156"/>
      <c r="CV144" s="156"/>
      <c r="CW144" s="156"/>
      <c r="CX144" s="156"/>
      <c r="CY144" s="156"/>
      <c r="CZ144" s="156"/>
      <c r="DA144" s="156"/>
    </row>
    <row r="145" spans="13:105" ht="14.25">
      <c r="M145" s="148"/>
      <c r="N145" s="148"/>
      <c r="O145" s="148"/>
      <c r="P145" s="148"/>
      <c r="Q145" s="148"/>
      <c r="R145" s="148"/>
      <c r="S145" s="148"/>
      <c r="T145" s="148"/>
      <c r="U145" s="148"/>
      <c r="V145" s="148"/>
      <c r="W145" s="148"/>
      <c r="X145" s="148"/>
      <c r="Y145" s="148"/>
      <c r="Z145" s="148"/>
      <c r="AA145" s="148"/>
      <c r="AB145" s="148"/>
      <c r="AC145" s="148"/>
      <c r="AD145" s="148"/>
      <c r="AE145" s="148"/>
      <c r="AF145" s="148"/>
      <c r="AG145" s="148"/>
      <c r="AH145" s="148"/>
      <c r="AI145" s="148"/>
      <c r="AJ145" s="148"/>
      <c r="AK145" s="148"/>
      <c r="AL145" s="148"/>
      <c r="AM145" s="148"/>
      <c r="AN145" s="148"/>
      <c r="AO145" s="148"/>
      <c r="AP145" s="148"/>
      <c r="AQ145" s="148"/>
      <c r="AR145" s="148"/>
      <c r="AS145" s="148"/>
      <c r="AT145" s="148"/>
      <c r="AU145" s="148"/>
      <c r="AV145" s="148"/>
      <c r="AW145" s="148"/>
      <c r="AX145" s="148"/>
      <c r="AY145" s="148"/>
      <c r="AZ145" s="148"/>
      <c r="BA145" s="148"/>
      <c r="BB145" s="148"/>
      <c r="BC145" s="148"/>
      <c r="BD145" s="148"/>
      <c r="BE145" s="148"/>
      <c r="BF145" s="148"/>
      <c r="BG145" s="148"/>
      <c r="BH145" s="148"/>
      <c r="BI145" s="148"/>
      <c r="BJ145" s="156"/>
      <c r="BK145" s="156"/>
      <c r="BL145" s="156"/>
      <c r="BM145" s="156"/>
      <c r="BN145" s="156"/>
      <c r="BO145" s="156"/>
      <c r="BP145" s="156"/>
      <c r="BQ145" s="156"/>
      <c r="BR145" s="156"/>
      <c r="BS145" s="156"/>
      <c r="BT145" s="156"/>
      <c r="BU145" s="156"/>
      <c r="BV145" s="156"/>
      <c r="BW145" s="156"/>
      <c r="BX145" s="156"/>
      <c r="BY145" s="156"/>
      <c r="BZ145" s="156"/>
      <c r="CA145" s="156"/>
      <c r="CB145" s="156"/>
      <c r="CC145" s="156"/>
      <c r="CD145" s="156"/>
      <c r="CE145" s="156"/>
      <c r="CF145" s="156"/>
      <c r="CG145" s="156"/>
      <c r="CH145" s="156"/>
      <c r="CI145" s="156"/>
      <c r="CJ145" s="156"/>
      <c r="CK145" s="156"/>
      <c r="CL145" s="156"/>
      <c r="CM145" s="156"/>
      <c r="CN145" s="156"/>
      <c r="CO145" s="156"/>
      <c r="CP145" s="156"/>
      <c r="CQ145" s="156"/>
      <c r="CR145" s="156"/>
      <c r="CS145" s="156"/>
      <c r="CT145" s="156"/>
      <c r="CU145" s="156"/>
      <c r="CV145" s="156"/>
      <c r="CW145" s="156"/>
      <c r="CX145" s="156"/>
      <c r="CY145" s="156"/>
      <c r="CZ145" s="156"/>
      <c r="DA145" s="156"/>
    </row>
    <row r="146" spans="13:105" ht="14.25">
      <c r="M146" s="148"/>
      <c r="N146" s="148"/>
      <c r="O146" s="148"/>
      <c r="P146" s="148"/>
      <c r="Q146" s="148"/>
      <c r="R146" s="148"/>
      <c r="S146" s="148"/>
      <c r="T146" s="148"/>
      <c r="U146" s="148"/>
      <c r="V146" s="148"/>
      <c r="W146" s="148"/>
      <c r="X146" s="148"/>
      <c r="Y146" s="148"/>
      <c r="Z146" s="148"/>
      <c r="AA146" s="148"/>
      <c r="AB146" s="148"/>
      <c r="AC146" s="148"/>
      <c r="AD146" s="148"/>
      <c r="AE146" s="148"/>
      <c r="AF146" s="148"/>
      <c r="AG146" s="148"/>
      <c r="AH146" s="148"/>
      <c r="AI146" s="148"/>
      <c r="AJ146" s="148"/>
      <c r="AK146" s="148"/>
      <c r="AL146" s="148"/>
      <c r="AM146" s="148"/>
      <c r="AN146" s="148"/>
      <c r="AO146" s="148"/>
      <c r="AP146" s="148"/>
      <c r="AQ146" s="148"/>
      <c r="AR146" s="148"/>
      <c r="AS146" s="148"/>
      <c r="AT146" s="148"/>
      <c r="AU146" s="148"/>
      <c r="AV146" s="148"/>
      <c r="AW146" s="148"/>
      <c r="AX146" s="148"/>
      <c r="AY146" s="148"/>
      <c r="AZ146" s="148"/>
      <c r="BA146" s="148"/>
      <c r="BB146" s="148"/>
      <c r="BC146" s="148"/>
      <c r="BD146" s="148"/>
      <c r="BE146" s="148"/>
      <c r="BF146" s="148"/>
      <c r="BG146" s="148"/>
      <c r="BH146" s="148"/>
      <c r="BI146" s="148"/>
      <c r="BJ146" s="156"/>
      <c r="BK146" s="156"/>
      <c r="BL146" s="156"/>
      <c r="BM146" s="156"/>
      <c r="BN146" s="156"/>
      <c r="BO146" s="156"/>
      <c r="BP146" s="156"/>
      <c r="BQ146" s="156"/>
      <c r="BR146" s="156"/>
      <c r="BS146" s="156"/>
      <c r="BT146" s="156"/>
      <c r="BU146" s="156"/>
      <c r="BV146" s="156"/>
      <c r="BW146" s="156"/>
      <c r="BX146" s="156"/>
      <c r="BY146" s="156"/>
      <c r="BZ146" s="156"/>
      <c r="CA146" s="156"/>
      <c r="CB146" s="156"/>
      <c r="CC146" s="156"/>
      <c r="CD146" s="156"/>
      <c r="CE146" s="156"/>
      <c r="CF146" s="156"/>
      <c r="CG146" s="156"/>
      <c r="CH146" s="156"/>
      <c r="CI146" s="156"/>
      <c r="CJ146" s="156"/>
      <c r="CK146" s="156"/>
      <c r="CL146" s="156"/>
      <c r="CM146" s="156"/>
      <c r="CN146" s="156"/>
      <c r="CO146" s="156"/>
      <c r="CP146" s="156"/>
      <c r="CQ146" s="156"/>
      <c r="CR146" s="156"/>
      <c r="CS146" s="156"/>
      <c r="CT146" s="156"/>
      <c r="CU146" s="156"/>
      <c r="CV146" s="156"/>
      <c r="CW146" s="156"/>
      <c r="CX146" s="156"/>
      <c r="CY146" s="156"/>
      <c r="CZ146" s="156"/>
      <c r="DA146" s="156"/>
    </row>
    <row r="147" spans="13:105" ht="14.25">
      <c r="M147" s="148"/>
      <c r="N147" s="148"/>
      <c r="O147" s="148"/>
      <c r="P147" s="148"/>
      <c r="Q147" s="148"/>
      <c r="R147" s="148"/>
      <c r="S147" s="148"/>
      <c r="T147" s="148"/>
      <c r="U147" s="148"/>
      <c r="V147" s="148"/>
      <c r="W147" s="148"/>
      <c r="X147" s="148"/>
      <c r="Y147" s="148"/>
      <c r="Z147" s="148"/>
      <c r="AA147" s="148"/>
      <c r="AB147" s="148"/>
      <c r="AC147" s="148"/>
      <c r="AD147" s="148"/>
      <c r="AE147" s="148"/>
      <c r="AF147" s="148"/>
      <c r="AG147" s="148"/>
      <c r="AH147" s="148"/>
      <c r="AI147" s="148"/>
      <c r="AJ147" s="148"/>
      <c r="AK147" s="148"/>
      <c r="AL147" s="148"/>
      <c r="AM147" s="148"/>
      <c r="AN147" s="148"/>
      <c r="AO147" s="148"/>
      <c r="AP147" s="148"/>
      <c r="AQ147" s="148"/>
      <c r="AR147" s="148"/>
      <c r="AS147" s="148"/>
      <c r="AT147" s="148"/>
      <c r="AU147" s="148"/>
      <c r="AV147" s="148"/>
      <c r="AW147" s="148"/>
      <c r="AX147" s="148"/>
      <c r="AY147" s="148"/>
      <c r="AZ147" s="148"/>
      <c r="BA147" s="148"/>
      <c r="BB147" s="148"/>
      <c r="BC147" s="148"/>
      <c r="BD147" s="148"/>
      <c r="BE147" s="148"/>
      <c r="BF147" s="148"/>
      <c r="BG147" s="148"/>
      <c r="BH147" s="148"/>
      <c r="BI147" s="148"/>
      <c r="BJ147" s="156"/>
      <c r="BK147" s="156"/>
      <c r="BL147" s="156"/>
      <c r="BM147" s="156"/>
      <c r="BN147" s="156"/>
      <c r="BO147" s="156"/>
      <c r="BP147" s="156"/>
      <c r="BQ147" s="156"/>
      <c r="BR147" s="156"/>
      <c r="BS147" s="156"/>
      <c r="BT147" s="156"/>
      <c r="BU147" s="156"/>
      <c r="BV147" s="156"/>
      <c r="BW147" s="156"/>
      <c r="BX147" s="156"/>
      <c r="BY147" s="156"/>
      <c r="BZ147" s="156"/>
      <c r="CA147" s="156"/>
      <c r="CB147" s="156"/>
      <c r="CC147" s="156"/>
      <c r="CD147" s="156"/>
      <c r="CE147" s="156"/>
      <c r="CF147" s="156"/>
      <c r="CG147" s="156"/>
      <c r="CH147" s="156"/>
      <c r="CI147" s="156"/>
      <c r="CJ147" s="156"/>
      <c r="CK147" s="156"/>
      <c r="CL147" s="156"/>
      <c r="CM147" s="156"/>
      <c r="CN147" s="156"/>
      <c r="CO147" s="156"/>
      <c r="CP147" s="156"/>
      <c r="CQ147" s="156"/>
      <c r="CR147" s="156"/>
      <c r="CS147" s="156"/>
      <c r="CT147" s="156"/>
      <c r="CU147" s="156"/>
      <c r="CV147" s="156"/>
      <c r="CW147" s="156"/>
      <c r="CX147" s="156"/>
      <c r="CY147" s="156"/>
      <c r="CZ147" s="156"/>
      <c r="DA147" s="156"/>
    </row>
    <row r="148" spans="13:105" ht="14.25">
      <c r="M148" s="148"/>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56"/>
      <c r="BK148" s="156"/>
      <c r="BL148" s="156"/>
      <c r="BM148" s="156"/>
      <c r="BN148" s="156"/>
      <c r="BO148" s="156"/>
      <c r="BP148" s="156"/>
      <c r="BQ148" s="156"/>
      <c r="BR148" s="156"/>
      <c r="BS148" s="156"/>
      <c r="BT148" s="156"/>
      <c r="BU148" s="156"/>
      <c r="BV148" s="156"/>
      <c r="BW148" s="156"/>
      <c r="BX148" s="156"/>
      <c r="BY148" s="156"/>
      <c r="BZ148" s="156"/>
      <c r="CA148" s="156"/>
      <c r="CB148" s="156"/>
      <c r="CC148" s="156"/>
      <c r="CD148" s="156"/>
      <c r="CE148" s="156"/>
      <c r="CF148" s="156"/>
      <c r="CG148" s="156"/>
      <c r="CH148" s="156"/>
      <c r="CI148" s="156"/>
      <c r="CJ148" s="156"/>
      <c r="CK148" s="156"/>
      <c r="CL148" s="156"/>
      <c r="CM148" s="156"/>
      <c r="CN148" s="156"/>
      <c r="CO148" s="156"/>
      <c r="CP148" s="156"/>
      <c r="CQ148" s="156"/>
      <c r="CR148" s="156"/>
      <c r="CS148" s="156"/>
      <c r="CT148" s="156"/>
      <c r="CU148" s="156"/>
      <c r="CV148" s="156"/>
      <c r="CW148" s="156"/>
      <c r="CX148" s="156"/>
      <c r="CY148" s="156"/>
      <c r="CZ148" s="156"/>
      <c r="DA148" s="156"/>
    </row>
    <row r="149" spans="13:105" ht="14.25">
      <c r="M149" s="148"/>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56"/>
      <c r="BK149" s="156"/>
      <c r="BL149" s="156"/>
      <c r="BM149" s="156"/>
      <c r="BN149" s="156"/>
      <c r="BO149" s="156"/>
      <c r="BP149" s="156"/>
      <c r="BQ149" s="156"/>
      <c r="BR149" s="156"/>
      <c r="BS149" s="156"/>
      <c r="BT149" s="156"/>
      <c r="BU149" s="156"/>
      <c r="BV149" s="156"/>
      <c r="BW149" s="156"/>
      <c r="BX149" s="156"/>
      <c r="BY149" s="156"/>
      <c r="BZ149" s="156"/>
      <c r="CA149" s="156"/>
      <c r="CB149" s="156"/>
      <c r="CC149" s="156"/>
      <c r="CD149" s="156"/>
      <c r="CE149" s="156"/>
      <c r="CF149" s="156"/>
      <c r="CG149" s="156"/>
      <c r="CH149" s="156"/>
      <c r="CI149" s="156"/>
      <c r="CJ149" s="156"/>
      <c r="CK149" s="156"/>
      <c r="CL149" s="156"/>
      <c r="CM149" s="156"/>
      <c r="CN149" s="156"/>
      <c r="CO149" s="156"/>
      <c r="CP149" s="156"/>
      <c r="CQ149" s="156"/>
      <c r="CR149" s="156"/>
      <c r="CS149" s="156"/>
      <c r="CT149" s="156"/>
      <c r="CU149" s="156"/>
      <c r="CV149" s="156"/>
      <c r="CW149" s="156"/>
      <c r="CX149" s="156"/>
      <c r="CY149" s="156"/>
      <c r="CZ149" s="156"/>
      <c r="DA149" s="156"/>
    </row>
    <row r="150" spans="13:105" ht="14.25">
      <c r="M150" s="156"/>
      <c r="N150" s="156"/>
      <c r="O150" s="156"/>
      <c r="P150" s="156"/>
      <c r="Q150" s="156"/>
      <c r="R150" s="156"/>
      <c r="S150" s="156"/>
      <c r="T150" s="156"/>
      <c r="U150" s="156"/>
      <c r="V150" s="156"/>
      <c r="W150" s="156"/>
      <c r="X150" s="156"/>
      <c r="Y150" s="156"/>
      <c r="Z150" s="156"/>
      <c r="AA150" s="156"/>
      <c r="AB150" s="156"/>
      <c r="AC150" s="156"/>
      <c r="AD150" s="156"/>
      <c r="AE150" s="156"/>
      <c r="AF150" s="156"/>
      <c r="AG150" s="156"/>
      <c r="AH150" s="156"/>
      <c r="AI150" s="156"/>
      <c r="AJ150" s="156"/>
      <c r="AK150" s="156"/>
      <c r="AL150" s="156"/>
      <c r="AM150" s="156"/>
      <c r="AN150" s="156"/>
      <c r="AO150" s="156"/>
      <c r="AP150" s="156"/>
      <c r="AQ150" s="156"/>
      <c r="AR150" s="156"/>
      <c r="AS150" s="156"/>
      <c r="AT150" s="156"/>
      <c r="AU150" s="156"/>
      <c r="AV150" s="156"/>
      <c r="AW150" s="156"/>
      <c r="AX150" s="156"/>
      <c r="AY150" s="156"/>
      <c r="AZ150" s="156"/>
      <c r="BA150" s="156"/>
      <c r="BB150" s="156"/>
      <c r="BC150" s="156"/>
      <c r="BD150" s="156"/>
      <c r="BE150" s="156"/>
      <c r="BF150" s="156"/>
      <c r="BG150" s="156"/>
      <c r="BH150" s="156"/>
      <c r="BI150" s="156"/>
      <c r="BJ150" s="156"/>
      <c r="BK150" s="156"/>
      <c r="BL150" s="156"/>
      <c r="BM150" s="156"/>
      <c r="BN150" s="156"/>
      <c r="BO150" s="156"/>
      <c r="BP150" s="156"/>
      <c r="BQ150" s="156"/>
      <c r="BR150" s="156"/>
      <c r="BS150" s="156"/>
      <c r="BT150" s="156"/>
      <c r="BU150" s="156"/>
      <c r="BV150" s="156"/>
      <c r="BW150" s="156"/>
      <c r="BX150" s="156"/>
      <c r="BY150" s="156"/>
      <c r="BZ150" s="156"/>
      <c r="CA150" s="156"/>
      <c r="CB150" s="156"/>
      <c r="CC150" s="156"/>
      <c r="CD150" s="156"/>
      <c r="CE150" s="156"/>
      <c r="CF150" s="156"/>
      <c r="CG150" s="156"/>
      <c r="CH150" s="156"/>
      <c r="CI150" s="156"/>
      <c r="CJ150" s="156"/>
      <c r="CK150" s="156"/>
      <c r="CL150" s="156"/>
      <c r="CM150" s="156"/>
      <c r="CN150" s="156"/>
      <c r="CO150" s="156"/>
      <c r="CP150" s="156"/>
      <c r="CQ150" s="156"/>
      <c r="CR150" s="156"/>
      <c r="CS150" s="156"/>
      <c r="CT150" s="156"/>
      <c r="CU150" s="156"/>
      <c r="CV150" s="156"/>
      <c r="CW150" s="156"/>
      <c r="CX150" s="156"/>
      <c r="CY150" s="156"/>
      <c r="CZ150" s="156"/>
      <c r="DA150" s="156"/>
    </row>
    <row r="151" spans="13:105" ht="14.25">
      <c r="M151" s="156"/>
      <c r="N151" s="156"/>
      <c r="O151" s="156"/>
      <c r="P151" s="156"/>
      <c r="Q151" s="156"/>
      <c r="R151" s="156"/>
      <c r="S151" s="156"/>
      <c r="T151" s="156"/>
      <c r="U151" s="156"/>
      <c r="V151" s="156"/>
      <c r="W151" s="156"/>
      <c r="X151" s="156"/>
      <c r="Y151" s="156"/>
      <c r="Z151" s="156"/>
      <c r="AA151" s="156"/>
      <c r="AB151" s="156"/>
      <c r="AC151" s="156"/>
      <c r="AD151" s="156"/>
      <c r="AE151" s="156"/>
      <c r="AF151" s="156"/>
      <c r="AG151" s="156"/>
      <c r="AH151" s="156"/>
      <c r="AI151" s="156"/>
      <c r="AJ151" s="156"/>
      <c r="AK151" s="156"/>
      <c r="AL151" s="156"/>
      <c r="AM151" s="156"/>
      <c r="AN151" s="156"/>
      <c r="AO151" s="156"/>
      <c r="AP151" s="156"/>
      <c r="AQ151" s="156"/>
      <c r="AR151" s="156"/>
      <c r="AS151" s="156"/>
      <c r="AT151" s="156"/>
      <c r="AU151" s="156"/>
      <c r="AV151" s="156"/>
      <c r="AW151" s="156"/>
      <c r="AX151" s="156"/>
      <c r="AY151" s="156"/>
      <c r="AZ151" s="156"/>
      <c r="BA151" s="156"/>
      <c r="BB151" s="156"/>
      <c r="BC151" s="156"/>
      <c r="BD151" s="156"/>
      <c r="BE151" s="156"/>
      <c r="BF151" s="156"/>
      <c r="BG151" s="156"/>
      <c r="BH151" s="156"/>
      <c r="BI151" s="156"/>
      <c r="BJ151" s="156"/>
      <c r="BK151" s="156"/>
      <c r="BL151" s="156"/>
      <c r="BM151" s="156"/>
      <c r="BN151" s="156"/>
      <c r="BO151" s="156"/>
      <c r="BP151" s="156"/>
      <c r="BQ151" s="156"/>
      <c r="BR151" s="156"/>
      <c r="BS151" s="156"/>
      <c r="BT151" s="156"/>
      <c r="BU151" s="156"/>
      <c r="BV151" s="156"/>
      <c r="BW151" s="156"/>
      <c r="BX151" s="156"/>
      <c r="BY151" s="156"/>
      <c r="BZ151" s="156"/>
      <c r="CA151" s="156"/>
      <c r="CB151" s="156"/>
      <c r="CC151" s="156"/>
      <c r="CD151" s="156"/>
      <c r="CE151" s="156"/>
      <c r="CF151" s="156"/>
      <c r="CG151" s="156"/>
      <c r="CH151" s="156"/>
      <c r="CI151" s="156"/>
      <c r="CJ151" s="156"/>
      <c r="CK151" s="156"/>
      <c r="CL151" s="156"/>
      <c r="CM151" s="156"/>
      <c r="CN151" s="156"/>
      <c r="CO151" s="156"/>
      <c r="CP151" s="156"/>
      <c r="CQ151" s="156"/>
      <c r="CR151" s="156"/>
      <c r="CS151" s="156"/>
      <c r="CT151" s="156"/>
      <c r="CU151" s="156"/>
      <c r="CV151" s="156"/>
      <c r="CW151" s="156"/>
      <c r="CX151" s="156"/>
      <c r="CY151" s="156"/>
      <c r="CZ151" s="156"/>
      <c r="DA151" s="156"/>
    </row>
    <row r="152" spans="13:105" ht="14.25">
      <c r="M152" s="156"/>
      <c r="N152" s="156"/>
      <c r="O152" s="156"/>
      <c r="P152" s="156"/>
      <c r="Q152" s="156"/>
      <c r="R152" s="156"/>
      <c r="S152" s="156"/>
      <c r="T152" s="156"/>
      <c r="U152" s="156"/>
      <c r="V152" s="156"/>
      <c r="W152" s="156"/>
      <c r="X152" s="156"/>
      <c r="Y152" s="156"/>
      <c r="Z152" s="156"/>
      <c r="AA152" s="156"/>
      <c r="AB152" s="156"/>
      <c r="AC152" s="156"/>
      <c r="AD152" s="156"/>
      <c r="AE152" s="156"/>
      <c r="AF152" s="156"/>
      <c r="AG152" s="156"/>
      <c r="AH152" s="156"/>
      <c r="AI152" s="156"/>
      <c r="AJ152" s="156"/>
      <c r="AK152" s="156"/>
      <c r="AL152" s="156"/>
      <c r="AM152" s="156"/>
      <c r="AN152" s="156"/>
      <c r="AO152" s="156"/>
      <c r="AP152" s="156"/>
      <c r="AQ152" s="156"/>
      <c r="AR152" s="156"/>
      <c r="AS152" s="156"/>
      <c r="AT152" s="156"/>
      <c r="AU152" s="156"/>
      <c r="AV152" s="156"/>
      <c r="AW152" s="156"/>
      <c r="AX152" s="156"/>
      <c r="AY152" s="156"/>
      <c r="AZ152" s="156"/>
      <c r="BA152" s="156"/>
      <c r="BB152" s="156"/>
      <c r="BC152" s="156"/>
      <c r="BD152" s="156"/>
      <c r="BE152" s="156"/>
      <c r="BF152" s="156"/>
      <c r="BG152" s="156"/>
      <c r="BH152" s="156"/>
      <c r="BI152" s="156"/>
      <c r="BJ152" s="156"/>
      <c r="BK152" s="156"/>
      <c r="BL152" s="156"/>
      <c r="BM152" s="156"/>
      <c r="BN152" s="156"/>
      <c r="BO152" s="156"/>
      <c r="BP152" s="156"/>
      <c r="BQ152" s="156"/>
      <c r="BR152" s="156"/>
      <c r="BS152" s="156"/>
      <c r="BT152" s="156"/>
      <c r="BU152" s="156"/>
      <c r="BV152" s="156"/>
      <c r="BW152" s="156"/>
      <c r="BX152" s="156"/>
      <c r="BY152" s="156"/>
      <c r="BZ152" s="156"/>
      <c r="CA152" s="156"/>
      <c r="CB152" s="156"/>
      <c r="CC152" s="156"/>
      <c r="CD152" s="156"/>
      <c r="CE152" s="156"/>
      <c r="CF152" s="156"/>
      <c r="CG152" s="156"/>
      <c r="CH152" s="156"/>
      <c r="CI152" s="156"/>
      <c r="CJ152" s="156"/>
      <c r="CK152" s="156"/>
      <c r="CL152" s="156"/>
      <c r="CM152" s="156"/>
      <c r="CN152" s="156"/>
      <c r="CO152" s="156"/>
      <c r="CP152" s="156"/>
      <c r="CQ152" s="156"/>
      <c r="CR152" s="156"/>
      <c r="CS152" s="156"/>
      <c r="CT152" s="156"/>
      <c r="CU152" s="156"/>
      <c r="CV152" s="156"/>
      <c r="CW152" s="156"/>
      <c r="CX152" s="156"/>
      <c r="CY152" s="156"/>
      <c r="CZ152" s="156"/>
      <c r="DA152" s="156"/>
    </row>
    <row r="153" spans="13:105" ht="14.25">
      <c r="M153" s="156"/>
      <c r="N153" s="156"/>
      <c r="O153" s="156"/>
      <c r="P153" s="156"/>
      <c r="Q153" s="156"/>
      <c r="R153" s="156"/>
      <c r="S153" s="156"/>
      <c r="T153" s="156"/>
      <c r="U153" s="156"/>
      <c r="V153" s="156"/>
      <c r="W153" s="156"/>
      <c r="X153" s="156"/>
      <c r="Y153" s="156"/>
      <c r="Z153" s="156"/>
      <c r="AA153" s="156"/>
      <c r="AB153" s="156"/>
      <c r="AC153" s="156"/>
      <c r="AD153" s="156"/>
      <c r="AE153" s="156"/>
      <c r="AF153" s="156"/>
      <c r="AG153" s="156"/>
      <c r="AH153" s="156"/>
      <c r="AI153" s="156"/>
      <c r="AJ153" s="156"/>
      <c r="AK153" s="156"/>
      <c r="AL153" s="156"/>
      <c r="AM153" s="156"/>
      <c r="AN153" s="156"/>
      <c r="AO153" s="156"/>
      <c r="AP153" s="156"/>
      <c r="AQ153" s="156"/>
      <c r="AR153" s="156"/>
      <c r="AS153" s="156"/>
      <c r="AT153" s="156"/>
      <c r="AU153" s="156"/>
      <c r="AV153" s="156"/>
      <c r="AW153" s="156"/>
      <c r="AX153" s="156"/>
      <c r="AY153" s="156"/>
      <c r="AZ153" s="156"/>
      <c r="BA153" s="156"/>
      <c r="BB153" s="156"/>
      <c r="BC153" s="156"/>
      <c r="BD153" s="156"/>
      <c r="BE153" s="156"/>
      <c r="BF153" s="156"/>
      <c r="BG153" s="156"/>
      <c r="BH153" s="156"/>
      <c r="BI153" s="156"/>
      <c r="BJ153" s="156"/>
      <c r="BK153" s="156"/>
      <c r="BL153" s="156"/>
      <c r="BM153" s="156"/>
      <c r="BN153" s="156"/>
      <c r="BO153" s="156"/>
      <c r="BP153" s="156"/>
      <c r="BQ153" s="156"/>
      <c r="BR153" s="156"/>
      <c r="BS153" s="156"/>
      <c r="BT153" s="156"/>
      <c r="BU153" s="156"/>
      <c r="BV153" s="156"/>
      <c r="BW153" s="156"/>
      <c r="BX153" s="156"/>
      <c r="BY153" s="156"/>
      <c r="BZ153" s="156"/>
      <c r="CA153" s="156"/>
      <c r="CB153" s="156"/>
      <c r="CC153" s="156"/>
      <c r="CD153" s="156"/>
      <c r="CE153" s="156"/>
      <c r="CF153" s="156"/>
      <c r="CG153" s="156"/>
      <c r="CH153" s="156"/>
      <c r="CI153" s="156"/>
      <c r="CJ153" s="156"/>
      <c r="CK153" s="156"/>
      <c r="CL153" s="156"/>
      <c r="CM153" s="156"/>
      <c r="CN153" s="156"/>
      <c r="CO153" s="156"/>
      <c r="CP153" s="156"/>
      <c r="CQ153" s="156"/>
      <c r="CR153" s="156"/>
      <c r="CS153" s="156"/>
      <c r="CT153" s="156"/>
      <c r="CU153" s="156"/>
      <c r="CV153" s="156"/>
      <c r="CW153" s="156"/>
      <c r="CX153" s="156"/>
      <c r="CY153" s="156"/>
      <c r="CZ153" s="156"/>
      <c r="DA153" s="156"/>
    </row>
    <row r="154" spans="13:105" ht="14.25">
      <c r="M154" s="156"/>
      <c r="N154" s="156"/>
      <c r="O154" s="156"/>
      <c r="P154" s="156"/>
      <c r="Q154" s="156"/>
      <c r="R154" s="156"/>
      <c r="S154" s="156"/>
      <c r="T154" s="156"/>
      <c r="U154" s="156"/>
      <c r="V154" s="156"/>
      <c r="W154" s="156"/>
      <c r="X154" s="156"/>
      <c r="Y154" s="156"/>
      <c r="Z154" s="156"/>
      <c r="AA154" s="156"/>
      <c r="AB154" s="156"/>
      <c r="AC154" s="156"/>
      <c r="AD154" s="156"/>
      <c r="AE154" s="156"/>
      <c r="AF154" s="156"/>
      <c r="AG154" s="156"/>
      <c r="AH154" s="156"/>
      <c r="AI154" s="156"/>
      <c r="AJ154" s="156"/>
      <c r="AK154" s="156"/>
      <c r="AL154" s="156"/>
      <c r="AM154" s="156"/>
      <c r="AN154" s="156"/>
      <c r="AO154" s="156"/>
      <c r="AP154" s="156"/>
      <c r="AQ154" s="156"/>
      <c r="AR154" s="156"/>
      <c r="AS154" s="156"/>
      <c r="AT154" s="156"/>
      <c r="AU154" s="156"/>
      <c r="AV154" s="156"/>
      <c r="AW154" s="156"/>
      <c r="AX154" s="156"/>
      <c r="AY154" s="156"/>
      <c r="AZ154" s="156"/>
      <c r="BA154" s="156"/>
      <c r="BB154" s="156"/>
      <c r="BC154" s="156"/>
      <c r="BD154" s="156"/>
      <c r="BE154" s="156"/>
      <c r="BF154" s="156"/>
      <c r="BG154" s="156"/>
      <c r="BH154" s="156"/>
      <c r="BI154" s="156"/>
      <c r="BJ154" s="156"/>
      <c r="BK154" s="156"/>
      <c r="BL154" s="156"/>
      <c r="BM154" s="156"/>
      <c r="BN154" s="156"/>
      <c r="BO154" s="156"/>
      <c r="BP154" s="156"/>
      <c r="BQ154" s="156"/>
      <c r="BR154" s="156"/>
      <c r="BS154" s="156"/>
      <c r="BT154" s="156"/>
      <c r="BU154" s="156"/>
      <c r="BV154" s="156"/>
      <c r="BW154" s="156"/>
      <c r="BX154" s="156"/>
      <c r="BY154" s="156"/>
      <c r="BZ154" s="156"/>
      <c r="CA154" s="156"/>
      <c r="CB154" s="156"/>
      <c r="CC154" s="156"/>
      <c r="CD154" s="156"/>
      <c r="CE154" s="156"/>
      <c r="CF154" s="156"/>
      <c r="CG154" s="156"/>
      <c r="CH154" s="156"/>
      <c r="CI154" s="156"/>
      <c r="CJ154" s="156"/>
      <c r="CK154" s="156"/>
      <c r="CL154" s="156"/>
      <c r="CM154" s="156"/>
      <c r="CN154" s="156"/>
      <c r="CO154" s="156"/>
      <c r="CP154" s="156"/>
      <c r="CQ154" s="156"/>
      <c r="CR154" s="156"/>
      <c r="CS154" s="156"/>
      <c r="CT154" s="156"/>
      <c r="CU154" s="156"/>
      <c r="CV154" s="156"/>
      <c r="CW154" s="156"/>
      <c r="CX154" s="156"/>
      <c r="CY154" s="156"/>
      <c r="CZ154" s="156"/>
      <c r="DA154" s="156"/>
    </row>
    <row r="155" spans="13:105" ht="14.25">
      <c r="M155" s="156"/>
      <c r="N155" s="156"/>
      <c r="O155" s="156"/>
      <c r="P155" s="156"/>
      <c r="Q155" s="156"/>
      <c r="R155" s="156"/>
      <c r="S155" s="156"/>
      <c r="T155" s="156"/>
      <c r="U155" s="156"/>
      <c r="V155" s="156"/>
      <c r="W155" s="156"/>
      <c r="X155" s="156"/>
      <c r="Y155" s="156"/>
      <c r="Z155" s="156"/>
      <c r="AA155" s="156"/>
      <c r="AB155" s="156"/>
      <c r="AC155" s="156"/>
      <c r="AD155" s="156"/>
      <c r="AE155" s="156"/>
      <c r="AF155" s="156"/>
      <c r="AG155" s="156"/>
      <c r="AH155" s="156"/>
      <c r="AI155" s="156"/>
      <c r="AJ155" s="156"/>
      <c r="AK155" s="156"/>
      <c r="AL155" s="156"/>
      <c r="AM155" s="156"/>
      <c r="AN155" s="156"/>
      <c r="AO155" s="156"/>
      <c r="AP155" s="156"/>
      <c r="AQ155" s="156"/>
      <c r="AR155" s="156"/>
      <c r="AS155" s="156"/>
      <c r="AT155" s="156"/>
      <c r="AU155" s="156"/>
      <c r="AV155" s="156"/>
      <c r="AW155" s="156"/>
      <c r="AX155" s="156"/>
      <c r="AY155" s="156"/>
      <c r="AZ155" s="156"/>
      <c r="BA155" s="156"/>
      <c r="BB155" s="156"/>
      <c r="BC155" s="156"/>
      <c r="BD155" s="156"/>
      <c r="BE155" s="156"/>
      <c r="BF155" s="156"/>
      <c r="BG155" s="156"/>
      <c r="BH155" s="156"/>
      <c r="BI155" s="156"/>
      <c r="BJ155" s="156"/>
      <c r="BK155" s="156"/>
      <c r="BL155" s="156"/>
      <c r="BM155" s="156"/>
      <c r="BN155" s="156"/>
      <c r="BO155" s="156"/>
      <c r="BP155" s="156"/>
      <c r="BQ155" s="156"/>
      <c r="BR155" s="156"/>
      <c r="BS155" s="156"/>
      <c r="BT155" s="156"/>
      <c r="BU155" s="156"/>
      <c r="BV155" s="156"/>
      <c r="BW155" s="156"/>
      <c r="BX155" s="156"/>
      <c r="BY155" s="156"/>
      <c r="BZ155" s="156"/>
      <c r="CA155" s="156"/>
      <c r="CB155" s="156"/>
      <c r="CC155" s="156"/>
      <c r="CD155" s="156"/>
      <c r="CE155" s="156"/>
      <c r="CF155" s="156"/>
      <c r="CG155" s="156"/>
      <c r="CH155" s="156"/>
      <c r="CI155" s="156"/>
      <c r="CJ155" s="156"/>
      <c r="CK155" s="156"/>
      <c r="CL155" s="156"/>
      <c r="CM155" s="156"/>
      <c r="CN155" s="156"/>
      <c r="CO155" s="156"/>
      <c r="CP155" s="156"/>
      <c r="CQ155" s="156"/>
      <c r="CR155" s="156"/>
      <c r="CS155" s="156"/>
      <c r="CT155" s="156"/>
      <c r="CU155" s="156"/>
      <c r="CV155" s="156"/>
      <c r="CW155" s="156"/>
      <c r="CX155" s="156"/>
      <c r="CY155" s="156"/>
      <c r="CZ155" s="156"/>
      <c r="DA155" s="156"/>
    </row>
    <row r="156" spans="13:105" ht="14.25">
      <c r="M156" s="156"/>
      <c r="N156" s="156"/>
      <c r="O156" s="156"/>
      <c r="P156" s="156"/>
      <c r="Q156" s="156"/>
      <c r="R156" s="156"/>
      <c r="S156" s="156"/>
      <c r="T156" s="156"/>
      <c r="U156" s="156"/>
      <c r="V156" s="156"/>
      <c r="W156" s="156"/>
      <c r="X156" s="156"/>
      <c r="Y156" s="156"/>
      <c r="Z156" s="156"/>
      <c r="AA156" s="156"/>
      <c r="AB156" s="156"/>
      <c r="AC156" s="156"/>
      <c r="AD156" s="156"/>
      <c r="AE156" s="156"/>
      <c r="AF156" s="156"/>
      <c r="AG156" s="156"/>
      <c r="AH156" s="156"/>
      <c r="AI156" s="156"/>
      <c r="AJ156" s="156"/>
      <c r="AK156" s="156"/>
      <c r="AL156" s="156"/>
      <c r="AM156" s="156"/>
      <c r="AN156" s="156"/>
      <c r="AO156" s="156"/>
      <c r="AP156" s="156"/>
      <c r="AQ156" s="156"/>
      <c r="AR156" s="156"/>
      <c r="AS156" s="156"/>
      <c r="AT156" s="156"/>
      <c r="AU156" s="156"/>
      <c r="AV156" s="156"/>
      <c r="AW156" s="156"/>
      <c r="AX156" s="156"/>
      <c r="AY156" s="156"/>
      <c r="AZ156" s="156"/>
      <c r="BA156" s="156"/>
      <c r="BB156" s="156"/>
      <c r="BC156" s="156"/>
      <c r="BD156" s="156"/>
      <c r="BE156" s="156"/>
      <c r="BF156" s="156"/>
      <c r="BG156" s="156"/>
      <c r="BH156" s="156"/>
      <c r="BI156" s="156"/>
      <c r="BJ156" s="156"/>
      <c r="BK156" s="156"/>
      <c r="BL156" s="156"/>
      <c r="BM156" s="156"/>
      <c r="BN156" s="156"/>
      <c r="BO156" s="156"/>
      <c r="BP156" s="156"/>
      <c r="BQ156" s="156"/>
      <c r="BR156" s="156"/>
      <c r="BS156" s="156"/>
      <c r="BT156" s="156"/>
      <c r="BU156" s="156"/>
      <c r="BV156" s="156"/>
      <c r="BW156" s="156"/>
      <c r="BX156" s="156"/>
      <c r="BY156" s="156"/>
      <c r="BZ156" s="156"/>
      <c r="CA156" s="156"/>
      <c r="CB156" s="156"/>
      <c r="CC156" s="156"/>
      <c r="CD156" s="156"/>
      <c r="CE156" s="156"/>
      <c r="CF156" s="156"/>
      <c r="CG156" s="156"/>
      <c r="CH156" s="156"/>
      <c r="CI156" s="156"/>
      <c r="CJ156" s="156"/>
      <c r="CK156" s="156"/>
      <c r="CL156" s="156"/>
      <c r="CM156" s="156"/>
      <c r="CN156" s="156"/>
      <c r="CO156" s="156"/>
      <c r="CP156" s="156"/>
      <c r="CQ156" s="156"/>
      <c r="CR156" s="156"/>
      <c r="CS156" s="156"/>
      <c r="CT156" s="156"/>
      <c r="CU156" s="156"/>
      <c r="CV156" s="156"/>
      <c r="CW156" s="156"/>
      <c r="CX156" s="156"/>
      <c r="CY156" s="156"/>
      <c r="CZ156" s="156"/>
      <c r="DA156" s="156"/>
    </row>
    <row r="157" spans="13:105" ht="14.25">
      <c r="M157" s="156"/>
      <c r="N157" s="156"/>
      <c r="O157" s="156"/>
      <c r="P157" s="156"/>
      <c r="Q157" s="156"/>
      <c r="R157" s="156"/>
      <c r="S157" s="156"/>
      <c r="T157" s="156"/>
      <c r="U157" s="156"/>
      <c r="V157" s="156"/>
      <c r="W157" s="156"/>
      <c r="X157" s="156"/>
      <c r="Y157" s="156"/>
      <c r="Z157" s="156"/>
      <c r="AA157" s="156"/>
      <c r="AB157" s="156"/>
      <c r="AC157" s="156"/>
      <c r="AD157" s="156"/>
      <c r="AE157" s="156"/>
      <c r="AF157" s="156"/>
      <c r="AG157" s="156"/>
      <c r="AH157" s="156"/>
      <c r="AI157" s="156"/>
      <c r="AJ157" s="156"/>
      <c r="AK157" s="156"/>
      <c r="AL157" s="156"/>
      <c r="AM157" s="156"/>
      <c r="AN157" s="156"/>
      <c r="AO157" s="156"/>
      <c r="AP157" s="156"/>
      <c r="AQ157" s="156"/>
      <c r="AR157" s="156"/>
      <c r="AS157" s="156"/>
      <c r="AT157" s="156"/>
      <c r="AU157" s="156"/>
      <c r="AV157" s="156"/>
      <c r="AW157" s="156"/>
      <c r="AX157" s="156"/>
      <c r="AY157" s="156"/>
      <c r="AZ157" s="156"/>
      <c r="BA157" s="156"/>
      <c r="BB157" s="156"/>
      <c r="BC157" s="156"/>
      <c r="BD157" s="156"/>
      <c r="BE157" s="156"/>
      <c r="BF157" s="156"/>
      <c r="BG157" s="156"/>
      <c r="BH157" s="156"/>
      <c r="BI157" s="156"/>
      <c r="BJ157" s="156"/>
      <c r="BK157" s="156"/>
      <c r="BL157" s="156"/>
      <c r="BM157" s="156"/>
      <c r="BN157" s="156"/>
      <c r="BO157" s="156"/>
      <c r="BP157" s="156"/>
      <c r="BQ157" s="156"/>
      <c r="BR157" s="156"/>
      <c r="BS157" s="156"/>
      <c r="BT157" s="156"/>
      <c r="BU157" s="156"/>
      <c r="BV157" s="156"/>
      <c r="BW157" s="156"/>
      <c r="BX157" s="156"/>
      <c r="BY157" s="156"/>
      <c r="BZ157" s="156"/>
      <c r="CA157" s="156"/>
      <c r="CB157" s="156"/>
      <c r="CC157" s="156"/>
      <c r="CD157" s="156"/>
      <c r="CE157" s="156"/>
      <c r="CF157" s="156"/>
      <c r="CG157" s="156"/>
      <c r="CH157" s="156"/>
      <c r="CI157" s="156"/>
      <c r="CJ157" s="156"/>
      <c r="CK157" s="156"/>
      <c r="CL157" s="156"/>
      <c r="CM157" s="156"/>
      <c r="CN157" s="156"/>
      <c r="CO157" s="156"/>
      <c r="CP157" s="156"/>
      <c r="CQ157" s="156"/>
      <c r="CR157" s="156"/>
      <c r="CS157" s="156"/>
      <c r="CT157" s="156"/>
      <c r="CU157" s="156"/>
      <c r="CV157" s="156"/>
      <c r="CW157" s="156"/>
      <c r="CX157" s="156"/>
      <c r="CY157" s="156"/>
      <c r="CZ157" s="156"/>
      <c r="DA157" s="156"/>
    </row>
    <row r="158" spans="13:105" ht="14.25">
      <c r="M158" s="156"/>
      <c r="N158" s="156"/>
      <c r="O158" s="156"/>
      <c r="P158" s="156"/>
      <c r="Q158" s="156"/>
      <c r="R158" s="156"/>
      <c r="S158" s="156"/>
      <c r="T158" s="156"/>
      <c r="U158" s="156"/>
      <c r="V158" s="156"/>
      <c r="W158" s="156"/>
      <c r="X158" s="156"/>
      <c r="Y158" s="156"/>
      <c r="Z158" s="156"/>
      <c r="AA158" s="156"/>
      <c r="AB158" s="156"/>
      <c r="AC158" s="156"/>
      <c r="AD158" s="156"/>
      <c r="AE158" s="156"/>
      <c r="AF158" s="156"/>
      <c r="AG158" s="156"/>
      <c r="AH158" s="156"/>
      <c r="AI158" s="156"/>
      <c r="AJ158" s="156"/>
      <c r="AK158" s="156"/>
      <c r="AL158" s="156"/>
      <c r="AM158" s="156"/>
      <c r="AN158" s="156"/>
      <c r="AO158" s="156"/>
      <c r="AP158" s="156"/>
      <c r="AQ158" s="156"/>
      <c r="AR158" s="156"/>
      <c r="AS158" s="156"/>
      <c r="AT158" s="156"/>
      <c r="AU158" s="156"/>
      <c r="AV158" s="156"/>
      <c r="AW158" s="156"/>
      <c r="AX158" s="156"/>
      <c r="AY158" s="156"/>
      <c r="AZ158" s="156"/>
      <c r="BA158" s="156"/>
      <c r="BB158" s="156"/>
      <c r="BC158" s="156"/>
      <c r="BD158" s="156"/>
      <c r="BE158" s="156"/>
      <c r="BF158" s="156"/>
      <c r="BG158" s="156"/>
      <c r="BH158" s="156"/>
      <c r="BI158" s="156"/>
      <c r="BJ158" s="156"/>
      <c r="BK158" s="156"/>
      <c r="BL158" s="156"/>
      <c r="BM158" s="156"/>
      <c r="BN158" s="156"/>
      <c r="BO158" s="156"/>
      <c r="BP158" s="156"/>
      <c r="BQ158" s="156"/>
      <c r="BR158" s="156"/>
      <c r="BS158" s="156"/>
      <c r="BT158" s="156"/>
      <c r="BU158" s="156"/>
      <c r="BV158" s="156"/>
      <c r="BW158" s="156"/>
      <c r="BX158" s="156"/>
      <c r="BY158" s="156"/>
      <c r="BZ158" s="156"/>
      <c r="CA158" s="156"/>
      <c r="CB158" s="156"/>
      <c r="CC158" s="156"/>
      <c r="CD158" s="156"/>
      <c r="CE158" s="156"/>
      <c r="CF158" s="156"/>
      <c r="CG158" s="156"/>
      <c r="CH158" s="156"/>
      <c r="CI158" s="156"/>
      <c r="CJ158" s="156"/>
      <c r="CK158" s="156"/>
      <c r="CL158" s="156"/>
      <c r="CM158" s="156"/>
      <c r="CN158" s="156"/>
      <c r="CO158" s="156"/>
      <c r="CP158" s="156"/>
      <c r="CQ158" s="156"/>
      <c r="CR158" s="156"/>
      <c r="CS158" s="156"/>
      <c r="CT158" s="156"/>
      <c r="CU158" s="156"/>
      <c r="CV158" s="156"/>
      <c r="CW158" s="156"/>
      <c r="CX158" s="156"/>
      <c r="CY158" s="156"/>
      <c r="CZ158" s="156"/>
      <c r="DA158" s="156"/>
    </row>
    <row r="159" spans="13:105" ht="14.25">
      <c r="M159" s="156"/>
      <c r="N159" s="156"/>
      <c r="O159" s="156"/>
      <c r="P159" s="156"/>
      <c r="Q159" s="156"/>
      <c r="R159" s="156"/>
      <c r="S159" s="156"/>
      <c r="T159" s="156"/>
      <c r="U159" s="156"/>
      <c r="V159" s="156"/>
      <c r="W159" s="156"/>
      <c r="X159" s="156"/>
      <c r="Y159" s="156"/>
      <c r="Z159" s="156"/>
      <c r="AA159" s="156"/>
      <c r="AB159" s="156"/>
      <c r="AC159" s="156"/>
      <c r="AD159" s="156"/>
      <c r="AE159" s="156"/>
      <c r="AF159" s="156"/>
      <c r="AG159" s="156"/>
      <c r="AH159" s="156"/>
      <c r="AI159" s="156"/>
      <c r="AJ159" s="156"/>
      <c r="AK159" s="156"/>
      <c r="AL159" s="156"/>
      <c r="AM159" s="156"/>
      <c r="AN159" s="156"/>
      <c r="AO159" s="156"/>
      <c r="AP159" s="156"/>
      <c r="AQ159" s="156"/>
      <c r="AR159" s="156"/>
      <c r="AS159" s="156"/>
      <c r="AT159" s="156"/>
      <c r="AU159" s="156"/>
      <c r="AV159" s="156"/>
      <c r="AW159" s="156"/>
      <c r="AX159" s="156"/>
      <c r="AY159" s="156"/>
      <c r="AZ159" s="156"/>
      <c r="BA159" s="156"/>
      <c r="BB159" s="156"/>
      <c r="BC159" s="156"/>
      <c r="BD159" s="156"/>
      <c r="BE159" s="156"/>
      <c r="BF159" s="156"/>
      <c r="BG159" s="156"/>
      <c r="BH159" s="156"/>
      <c r="BI159" s="156"/>
      <c r="BJ159" s="156"/>
      <c r="BK159" s="156"/>
      <c r="BL159" s="156"/>
      <c r="BM159" s="156"/>
      <c r="BN159" s="156"/>
      <c r="BO159" s="156"/>
      <c r="BP159" s="156"/>
      <c r="BQ159" s="156"/>
      <c r="BR159" s="156"/>
      <c r="BS159" s="156"/>
      <c r="BT159" s="156"/>
      <c r="BU159" s="156"/>
      <c r="BV159" s="156"/>
      <c r="BW159" s="156"/>
      <c r="BX159" s="156"/>
      <c r="BY159" s="156"/>
      <c r="BZ159" s="156"/>
      <c r="CA159" s="156"/>
      <c r="CB159" s="156"/>
      <c r="CC159" s="156"/>
      <c r="CD159" s="156"/>
      <c r="CE159" s="156"/>
      <c r="CF159" s="156"/>
      <c r="CG159" s="156"/>
      <c r="CH159" s="156"/>
      <c r="CI159" s="156"/>
      <c r="CJ159" s="156"/>
      <c r="CK159" s="156"/>
      <c r="CL159" s="156"/>
      <c r="CM159" s="156"/>
      <c r="CN159" s="156"/>
      <c r="CO159" s="156"/>
      <c r="CP159" s="156"/>
      <c r="CQ159" s="156"/>
      <c r="CR159" s="156"/>
      <c r="CS159" s="156"/>
      <c r="CT159" s="156"/>
      <c r="CU159" s="156"/>
      <c r="CV159" s="156"/>
      <c r="CW159" s="156"/>
      <c r="CX159" s="156"/>
      <c r="CY159" s="156"/>
      <c r="CZ159" s="156"/>
      <c r="DA159" s="156"/>
    </row>
    <row r="160" spans="13:105" ht="14.25">
      <c r="M160" s="156"/>
      <c r="N160" s="156"/>
      <c r="O160" s="156"/>
      <c r="P160" s="156"/>
      <c r="Q160" s="156"/>
      <c r="R160" s="156"/>
      <c r="S160" s="156"/>
      <c r="T160" s="156"/>
      <c r="U160" s="156"/>
      <c r="V160" s="156"/>
      <c r="W160" s="156"/>
      <c r="X160" s="156"/>
      <c r="Y160" s="156"/>
      <c r="Z160" s="156"/>
      <c r="AA160" s="156"/>
      <c r="AB160" s="156"/>
      <c r="AC160" s="156"/>
      <c r="AD160" s="156"/>
      <c r="AE160" s="156"/>
      <c r="AF160" s="156"/>
      <c r="AG160" s="156"/>
      <c r="AH160" s="156"/>
      <c r="AI160" s="156"/>
      <c r="AJ160" s="156"/>
      <c r="AK160" s="156"/>
      <c r="AL160" s="156"/>
      <c r="AM160" s="156"/>
      <c r="AN160" s="156"/>
      <c r="AO160" s="156"/>
      <c r="AP160" s="156"/>
      <c r="AQ160" s="156"/>
      <c r="AR160" s="156"/>
      <c r="AS160" s="156"/>
      <c r="AT160" s="156"/>
      <c r="AU160" s="156"/>
      <c r="AV160" s="156"/>
      <c r="AW160" s="156"/>
      <c r="AX160" s="156"/>
      <c r="AY160" s="156"/>
      <c r="AZ160" s="156"/>
      <c r="BA160" s="156"/>
      <c r="BB160" s="156"/>
      <c r="BC160" s="156"/>
      <c r="BD160" s="156"/>
      <c r="BE160" s="156"/>
      <c r="BF160" s="156"/>
      <c r="BG160" s="156"/>
      <c r="BH160" s="156"/>
      <c r="BI160" s="156"/>
      <c r="BJ160" s="156"/>
      <c r="BK160" s="156"/>
      <c r="BL160" s="156"/>
      <c r="BM160" s="156"/>
      <c r="BN160" s="156"/>
      <c r="BO160" s="156"/>
      <c r="BP160" s="156"/>
      <c r="BQ160" s="156"/>
      <c r="BR160" s="156"/>
      <c r="BS160" s="156"/>
      <c r="BT160" s="156"/>
      <c r="BU160" s="156"/>
      <c r="BV160" s="156"/>
      <c r="BW160" s="156"/>
      <c r="BX160" s="156"/>
      <c r="BY160" s="156"/>
      <c r="BZ160" s="156"/>
      <c r="CA160" s="156"/>
      <c r="CB160" s="156"/>
      <c r="CC160" s="156"/>
      <c r="CD160" s="156"/>
      <c r="CE160" s="156"/>
      <c r="CF160" s="156"/>
      <c r="CG160" s="156"/>
      <c r="CH160" s="156"/>
      <c r="CI160" s="156"/>
      <c r="CJ160" s="156"/>
      <c r="CK160" s="156"/>
      <c r="CL160" s="156"/>
      <c r="CM160" s="156"/>
      <c r="CN160" s="156"/>
      <c r="CO160" s="156"/>
      <c r="CP160" s="156"/>
      <c r="CQ160" s="156"/>
      <c r="CR160" s="156"/>
      <c r="CS160" s="156"/>
      <c r="CT160" s="156"/>
      <c r="CU160" s="156"/>
      <c r="CV160" s="156"/>
      <c r="CW160" s="156"/>
      <c r="CX160" s="156"/>
      <c r="CY160" s="156"/>
      <c r="CZ160" s="156"/>
      <c r="DA160" s="156"/>
    </row>
    <row r="161" spans="13:105" ht="14.25">
      <c r="M161" s="156"/>
      <c r="N161" s="156"/>
      <c r="O161" s="156"/>
      <c r="P161" s="156"/>
      <c r="Q161" s="156"/>
      <c r="R161" s="156"/>
      <c r="S161" s="156"/>
      <c r="T161" s="156"/>
      <c r="U161" s="156"/>
      <c r="V161" s="156"/>
      <c r="W161" s="156"/>
      <c r="X161" s="156"/>
      <c r="Y161" s="156"/>
      <c r="Z161" s="156"/>
      <c r="AA161" s="156"/>
      <c r="AB161" s="156"/>
      <c r="AC161" s="156"/>
      <c r="AD161" s="156"/>
      <c r="AE161" s="156"/>
      <c r="AF161" s="156"/>
      <c r="AG161" s="156"/>
      <c r="AH161" s="156"/>
      <c r="AI161" s="156"/>
      <c r="AJ161" s="156"/>
      <c r="AK161" s="156"/>
      <c r="AL161" s="156"/>
      <c r="AM161" s="156"/>
      <c r="AN161" s="156"/>
      <c r="AO161" s="156"/>
      <c r="AP161" s="156"/>
      <c r="AQ161" s="156"/>
      <c r="AR161" s="156"/>
      <c r="AS161" s="156"/>
      <c r="AT161" s="156"/>
      <c r="AU161" s="156"/>
      <c r="AV161" s="156"/>
      <c r="AW161" s="156"/>
      <c r="AX161" s="156"/>
      <c r="AY161" s="156"/>
      <c r="AZ161" s="156"/>
      <c r="BA161" s="156"/>
      <c r="BB161" s="156"/>
      <c r="BC161" s="156"/>
      <c r="BD161" s="156"/>
      <c r="BE161" s="156"/>
      <c r="BF161" s="156"/>
      <c r="BG161" s="156"/>
      <c r="BH161" s="156"/>
      <c r="BI161" s="156"/>
      <c r="BJ161" s="156"/>
      <c r="BK161" s="156"/>
      <c r="BL161" s="156"/>
      <c r="BM161" s="156"/>
      <c r="BN161" s="156"/>
      <c r="BO161" s="156"/>
      <c r="BP161" s="156"/>
      <c r="BQ161" s="156"/>
      <c r="BR161" s="156"/>
      <c r="BS161" s="156"/>
      <c r="BT161" s="156"/>
      <c r="BU161" s="156"/>
      <c r="BV161" s="156"/>
      <c r="BW161" s="156"/>
      <c r="BX161" s="156"/>
      <c r="BY161" s="156"/>
      <c r="BZ161" s="156"/>
      <c r="CA161" s="156"/>
      <c r="CB161" s="156"/>
      <c r="CC161" s="156"/>
      <c r="CD161" s="156"/>
      <c r="CE161" s="156"/>
      <c r="CF161" s="156"/>
      <c r="CG161" s="156"/>
      <c r="CH161" s="156"/>
      <c r="CI161" s="156"/>
      <c r="CJ161" s="156"/>
      <c r="CK161" s="156"/>
      <c r="CL161" s="156"/>
      <c r="CM161" s="156"/>
      <c r="CN161" s="156"/>
      <c r="CO161" s="156"/>
      <c r="CP161" s="156"/>
      <c r="CQ161" s="156"/>
      <c r="CR161" s="156"/>
      <c r="CS161" s="156"/>
      <c r="CT161" s="156"/>
      <c r="CU161" s="156"/>
      <c r="CV161" s="156"/>
      <c r="CW161" s="156"/>
      <c r="CX161" s="156"/>
      <c r="CY161" s="156"/>
      <c r="CZ161" s="156"/>
      <c r="DA161" s="156"/>
    </row>
    <row r="162" spans="13:105" ht="14.25">
      <c r="M162" s="156"/>
      <c r="N162" s="156"/>
      <c r="O162" s="156"/>
      <c r="P162" s="156"/>
      <c r="Q162" s="156"/>
      <c r="R162" s="156"/>
      <c r="S162" s="156"/>
      <c r="T162" s="156"/>
      <c r="U162" s="156"/>
      <c r="V162" s="156"/>
      <c r="W162" s="156"/>
      <c r="X162" s="156"/>
      <c r="Y162" s="156"/>
      <c r="Z162" s="156"/>
      <c r="AA162" s="156"/>
      <c r="AB162" s="156"/>
      <c r="AC162" s="156"/>
      <c r="AD162" s="156"/>
      <c r="AE162" s="156"/>
      <c r="AF162" s="156"/>
      <c r="AG162" s="156"/>
      <c r="AH162" s="156"/>
      <c r="AI162" s="156"/>
      <c r="AJ162" s="156"/>
      <c r="AK162" s="156"/>
      <c r="AL162" s="156"/>
      <c r="AM162" s="156"/>
      <c r="AN162" s="156"/>
      <c r="AO162" s="156"/>
      <c r="AP162" s="156"/>
      <c r="AQ162" s="156"/>
      <c r="AR162" s="156"/>
      <c r="AS162" s="156"/>
      <c r="AT162" s="156"/>
      <c r="AU162" s="156"/>
      <c r="AV162" s="156"/>
      <c r="AW162" s="156"/>
      <c r="AX162" s="156"/>
      <c r="AY162" s="156"/>
      <c r="AZ162" s="156"/>
      <c r="BA162" s="156"/>
      <c r="BB162" s="156"/>
      <c r="BC162" s="156"/>
      <c r="BD162" s="156"/>
      <c r="BE162" s="156"/>
      <c r="BF162" s="156"/>
      <c r="BG162" s="156"/>
      <c r="BH162" s="156"/>
      <c r="BI162" s="156"/>
      <c r="BJ162" s="156"/>
      <c r="BK162" s="156"/>
      <c r="BL162" s="156"/>
      <c r="BM162" s="156"/>
      <c r="BN162" s="156"/>
      <c r="BO162" s="156"/>
      <c r="BP162" s="156"/>
      <c r="BQ162" s="156"/>
      <c r="BR162" s="156"/>
      <c r="BS162" s="156"/>
      <c r="BT162" s="156"/>
      <c r="BU162" s="156"/>
      <c r="BV162" s="156"/>
      <c r="BW162" s="156"/>
      <c r="BX162" s="156"/>
      <c r="BY162" s="156"/>
      <c r="BZ162" s="156"/>
      <c r="CA162" s="156"/>
      <c r="CB162" s="156"/>
      <c r="CC162" s="156"/>
      <c r="CD162" s="156"/>
      <c r="CE162" s="156"/>
      <c r="CF162" s="156"/>
      <c r="CG162" s="156"/>
      <c r="CH162" s="156"/>
      <c r="CI162" s="156"/>
      <c r="CJ162" s="156"/>
      <c r="CK162" s="156"/>
      <c r="CL162" s="156"/>
      <c r="CM162" s="156"/>
      <c r="CN162" s="156"/>
      <c r="CO162" s="156"/>
      <c r="CP162" s="156"/>
      <c r="CQ162" s="156"/>
      <c r="CR162" s="156"/>
      <c r="CS162" s="156"/>
      <c r="CT162" s="156"/>
      <c r="CU162" s="156"/>
      <c r="CV162" s="156"/>
      <c r="CW162" s="156"/>
      <c r="CX162" s="156"/>
      <c r="CY162" s="156"/>
      <c r="CZ162" s="156"/>
      <c r="DA162" s="156"/>
    </row>
    <row r="163" spans="13:105" ht="14.25">
      <c r="M163" s="156"/>
      <c r="N163" s="156"/>
      <c r="O163" s="156"/>
      <c r="P163" s="156"/>
      <c r="Q163" s="156"/>
      <c r="R163" s="156"/>
      <c r="S163" s="156"/>
      <c r="T163" s="156"/>
      <c r="U163" s="156"/>
      <c r="V163" s="156"/>
      <c r="W163" s="156"/>
      <c r="X163" s="156"/>
      <c r="Y163" s="156"/>
      <c r="Z163" s="156"/>
      <c r="AA163" s="156"/>
      <c r="AB163" s="156"/>
      <c r="AC163" s="156"/>
      <c r="AD163" s="156"/>
      <c r="AE163" s="156"/>
      <c r="AF163" s="156"/>
      <c r="AG163" s="156"/>
      <c r="AH163" s="156"/>
      <c r="AI163" s="156"/>
      <c r="AJ163" s="156"/>
      <c r="AK163" s="156"/>
      <c r="AL163" s="156"/>
      <c r="AM163" s="156"/>
      <c r="AN163" s="156"/>
      <c r="AO163" s="156"/>
      <c r="AP163" s="156"/>
      <c r="AQ163" s="156"/>
      <c r="AR163" s="156"/>
      <c r="AS163" s="156"/>
      <c r="AT163" s="156"/>
      <c r="AU163" s="156"/>
      <c r="AV163" s="156"/>
      <c r="AW163" s="156"/>
      <c r="AX163" s="156"/>
      <c r="AY163" s="156"/>
      <c r="AZ163" s="156"/>
      <c r="BA163" s="156"/>
      <c r="BB163" s="156"/>
      <c r="BC163" s="156"/>
      <c r="BD163" s="156"/>
      <c r="BE163" s="156"/>
      <c r="BF163" s="156"/>
      <c r="BG163" s="156"/>
      <c r="BH163" s="156"/>
      <c r="BI163" s="156"/>
      <c r="BJ163" s="156"/>
      <c r="BK163" s="156"/>
      <c r="BL163" s="156"/>
      <c r="BM163" s="156"/>
      <c r="BN163" s="156"/>
      <c r="BO163" s="156"/>
      <c r="BP163" s="156"/>
      <c r="BQ163" s="156"/>
      <c r="BR163" s="156"/>
      <c r="BS163" s="156"/>
      <c r="BT163" s="156"/>
      <c r="BU163" s="156"/>
      <c r="BV163" s="156"/>
      <c r="BW163" s="156"/>
      <c r="BX163" s="156"/>
      <c r="BY163" s="156"/>
      <c r="BZ163" s="156"/>
      <c r="CA163" s="156"/>
      <c r="CB163" s="156"/>
      <c r="CC163" s="156"/>
      <c r="CD163" s="156"/>
      <c r="CE163" s="156"/>
      <c r="CF163" s="156"/>
      <c r="CG163" s="156"/>
      <c r="CH163" s="156"/>
      <c r="CI163" s="156"/>
      <c r="CJ163" s="156"/>
      <c r="CK163" s="156"/>
      <c r="CL163" s="156"/>
      <c r="CM163" s="156"/>
      <c r="CN163" s="156"/>
      <c r="CO163" s="156"/>
      <c r="CP163" s="156"/>
      <c r="CQ163" s="156"/>
      <c r="CR163" s="156"/>
      <c r="CS163" s="156"/>
      <c r="CT163" s="156"/>
      <c r="CU163" s="156"/>
      <c r="CV163" s="156"/>
      <c r="CW163" s="156"/>
      <c r="CX163" s="156"/>
      <c r="CY163" s="156"/>
      <c r="CZ163" s="156"/>
      <c r="DA163" s="156"/>
    </row>
    <row r="164" spans="13:105" ht="14.25">
      <c r="M164" s="156"/>
      <c r="N164" s="156"/>
      <c r="O164" s="156"/>
      <c r="P164" s="156"/>
      <c r="Q164" s="156"/>
      <c r="R164" s="156"/>
      <c r="S164" s="156"/>
      <c r="T164" s="156"/>
      <c r="U164" s="156"/>
      <c r="V164" s="156"/>
      <c r="W164" s="156"/>
      <c r="X164" s="156"/>
      <c r="Y164" s="156"/>
      <c r="Z164" s="156"/>
      <c r="AA164" s="156"/>
      <c r="AB164" s="156"/>
      <c r="AC164" s="156"/>
      <c r="AD164" s="156"/>
      <c r="AE164" s="156"/>
      <c r="AF164" s="156"/>
      <c r="AG164" s="156"/>
      <c r="AH164" s="156"/>
      <c r="AI164" s="156"/>
      <c r="AJ164" s="156"/>
      <c r="AK164" s="156"/>
      <c r="AL164" s="156"/>
      <c r="AM164" s="156"/>
      <c r="AN164" s="156"/>
      <c r="AO164" s="156"/>
      <c r="AP164" s="156"/>
      <c r="AQ164" s="156"/>
      <c r="AR164" s="156"/>
      <c r="AS164" s="156"/>
      <c r="AT164" s="156"/>
      <c r="AU164" s="156"/>
      <c r="AV164" s="156"/>
      <c r="AW164" s="156"/>
      <c r="AX164" s="156"/>
      <c r="AY164" s="156"/>
      <c r="AZ164" s="156"/>
      <c r="BA164" s="156"/>
      <c r="BB164" s="156"/>
      <c r="BC164" s="156"/>
      <c r="BD164" s="156"/>
      <c r="BE164" s="156"/>
      <c r="BF164" s="156"/>
      <c r="BG164" s="156"/>
      <c r="BH164" s="156"/>
      <c r="BI164" s="156"/>
      <c r="BJ164" s="156"/>
      <c r="BK164" s="156"/>
      <c r="BL164" s="156"/>
      <c r="BM164" s="156"/>
      <c r="BN164" s="156"/>
      <c r="BO164" s="156"/>
      <c r="BP164" s="156"/>
      <c r="BQ164" s="156"/>
      <c r="BR164" s="156"/>
      <c r="BS164" s="156"/>
      <c r="BT164" s="156"/>
      <c r="BU164" s="156"/>
      <c r="BV164" s="156"/>
      <c r="BW164" s="156"/>
      <c r="BX164" s="156"/>
      <c r="BY164" s="156"/>
      <c r="BZ164" s="156"/>
      <c r="CA164" s="156"/>
      <c r="CB164" s="156"/>
      <c r="CC164" s="156"/>
      <c r="CD164" s="156"/>
      <c r="CE164" s="156"/>
      <c r="CF164" s="156"/>
      <c r="CG164" s="156"/>
      <c r="CH164" s="156"/>
      <c r="CI164" s="156"/>
      <c r="CJ164" s="156"/>
      <c r="CK164" s="156"/>
      <c r="CL164" s="156"/>
      <c r="CM164" s="156"/>
      <c r="CN164" s="156"/>
      <c r="CO164" s="156"/>
      <c r="CP164" s="156"/>
      <c r="CQ164" s="156"/>
      <c r="CR164" s="156"/>
      <c r="CS164" s="156"/>
      <c r="CT164" s="156"/>
      <c r="CU164" s="156"/>
      <c r="CV164" s="156"/>
      <c r="CW164" s="156"/>
      <c r="CX164" s="156"/>
      <c r="CY164" s="156"/>
      <c r="CZ164" s="156"/>
      <c r="DA164" s="156"/>
    </row>
    <row r="165" spans="13:105" ht="14.25">
      <c r="M165" s="156"/>
      <c r="N165" s="156"/>
      <c r="O165" s="156"/>
      <c r="P165" s="156"/>
      <c r="Q165" s="156"/>
      <c r="R165" s="156"/>
      <c r="S165" s="156"/>
      <c r="T165" s="156"/>
      <c r="U165" s="156"/>
      <c r="V165" s="156"/>
      <c r="W165" s="156"/>
      <c r="X165" s="156"/>
      <c r="Y165" s="156"/>
      <c r="Z165" s="156"/>
      <c r="AA165" s="156"/>
      <c r="AB165" s="156"/>
      <c r="AC165" s="156"/>
      <c r="AD165" s="156"/>
      <c r="AE165" s="156"/>
      <c r="AF165" s="156"/>
      <c r="AG165" s="156"/>
      <c r="AH165" s="156"/>
      <c r="AI165" s="156"/>
      <c r="AJ165" s="156"/>
      <c r="AK165" s="156"/>
      <c r="AL165" s="156"/>
      <c r="AM165" s="156"/>
      <c r="AN165" s="156"/>
      <c r="AO165" s="156"/>
      <c r="AP165" s="156"/>
      <c r="AQ165" s="156"/>
      <c r="AR165" s="156"/>
      <c r="AS165" s="156"/>
      <c r="AT165" s="156"/>
      <c r="AU165" s="156"/>
      <c r="AV165" s="156"/>
      <c r="AW165" s="156"/>
      <c r="AX165" s="156"/>
      <c r="AY165" s="156"/>
      <c r="AZ165" s="156"/>
      <c r="BA165" s="156"/>
      <c r="BB165" s="156"/>
      <c r="BC165" s="156"/>
      <c r="BD165" s="156"/>
      <c r="BE165" s="156"/>
      <c r="BF165" s="156"/>
      <c r="BG165" s="156"/>
      <c r="BH165" s="156"/>
      <c r="BI165" s="156"/>
      <c r="BJ165" s="156"/>
      <c r="BK165" s="156"/>
      <c r="BL165" s="156"/>
      <c r="BM165" s="156"/>
      <c r="BN165" s="156"/>
      <c r="BO165" s="156"/>
      <c r="BP165" s="156"/>
      <c r="BQ165" s="156"/>
      <c r="BR165" s="156"/>
      <c r="BS165" s="156"/>
      <c r="BT165" s="156"/>
      <c r="BU165" s="156"/>
      <c r="BV165" s="156"/>
      <c r="BW165" s="156"/>
      <c r="BX165" s="156"/>
      <c r="BY165" s="156"/>
      <c r="BZ165" s="156"/>
      <c r="CA165" s="156"/>
      <c r="CB165" s="156"/>
      <c r="CC165" s="156"/>
      <c r="CD165" s="156"/>
      <c r="CE165" s="156"/>
      <c r="CF165" s="156"/>
      <c r="CG165" s="156"/>
      <c r="CH165" s="156"/>
      <c r="CI165" s="156"/>
      <c r="CJ165" s="156"/>
      <c r="CK165" s="156"/>
      <c r="CL165" s="156"/>
      <c r="CM165" s="156"/>
      <c r="CN165" s="156"/>
      <c r="CO165" s="156"/>
      <c r="CP165" s="156"/>
      <c r="CQ165" s="156"/>
      <c r="CR165" s="156"/>
      <c r="CS165" s="156"/>
      <c r="CT165" s="156"/>
      <c r="CU165" s="156"/>
      <c r="CV165" s="156"/>
      <c r="CW165" s="156"/>
      <c r="CX165" s="156"/>
      <c r="CY165" s="156"/>
      <c r="CZ165" s="156"/>
      <c r="DA165" s="156"/>
    </row>
    <row r="166" spans="13:105" ht="14.25">
      <c r="M166" s="156"/>
      <c r="N166" s="156"/>
      <c r="O166" s="156"/>
      <c r="P166" s="156"/>
      <c r="Q166" s="156"/>
      <c r="R166" s="156"/>
      <c r="S166" s="156"/>
      <c r="T166" s="156"/>
      <c r="U166" s="156"/>
      <c r="V166" s="156"/>
      <c r="W166" s="156"/>
      <c r="X166" s="156"/>
      <c r="Y166" s="156"/>
      <c r="Z166" s="156"/>
      <c r="AA166" s="156"/>
      <c r="AB166" s="156"/>
      <c r="AC166" s="156"/>
      <c r="AD166" s="156"/>
      <c r="AE166" s="156"/>
      <c r="AF166" s="156"/>
      <c r="AG166" s="156"/>
      <c r="AH166" s="156"/>
      <c r="AI166" s="156"/>
      <c r="AJ166" s="156"/>
      <c r="AK166" s="156"/>
      <c r="AL166" s="156"/>
      <c r="AM166" s="156"/>
      <c r="AN166" s="156"/>
      <c r="AO166" s="156"/>
      <c r="AP166" s="156"/>
      <c r="AQ166" s="156"/>
      <c r="AR166" s="156"/>
      <c r="AS166" s="156"/>
      <c r="AT166" s="156"/>
      <c r="AU166" s="156"/>
      <c r="AV166" s="156"/>
      <c r="AW166" s="156"/>
      <c r="AX166" s="156"/>
      <c r="AY166" s="156"/>
      <c r="AZ166" s="156"/>
      <c r="BA166" s="156"/>
      <c r="BB166" s="156"/>
      <c r="BC166" s="156"/>
      <c r="BD166" s="156"/>
      <c r="BE166" s="156"/>
      <c r="BF166" s="156"/>
      <c r="BG166" s="156"/>
      <c r="BH166" s="156"/>
      <c r="BI166" s="156"/>
      <c r="BJ166" s="156"/>
      <c r="BK166" s="156"/>
      <c r="BL166" s="156"/>
      <c r="BM166" s="156"/>
      <c r="BN166" s="156"/>
      <c r="BO166" s="156"/>
      <c r="BP166" s="156"/>
      <c r="BQ166" s="156"/>
      <c r="BR166" s="156"/>
      <c r="BS166" s="156"/>
      <c r="BT166" s="156"/>
      <c r="BU166" s="156"/>
      <c r="BV166" s="156"/>
      <c r="BW166" s="156"/>
      <c r="BX166" s="156"/>
      <c r="BY166" s="156"/>
      <c r="BZ166" s="156"/>
      <c r="CA166" s="156"/>
      <c r="CB166" s="156"/>
      <c r="CC166" s="156"/>
      <c r="CD166" s="156"/>
      <c r="CE166" s="156"/>
      <c r="CF166" s="156"/>
      <c r="CG166" s="156"/>
      <c r="CH166" s="156"/>
      <c r="CI166" s="156"/>
      <c r="CJ166" s="156"/>
      <c r="CK166" s="156"/>
      <c r="CL166" s="156"/>
      <c r="CM166" s="156"/>
      <c r="CN166" s="156"/>
      <c r="CO166" s="156"/>
      <c r="CP166" s="156"/>
      <c r="CQ166" s="156"/>
      <c r="CR166" s="156"/>
      <c r="CS166" s="156"/>
      <c r="CT166" s="156"/>
      <c r="CU166" s="156"/>
      <c r="CV166" s="156"/>
      <c r="CW166" s="156"/>
      <c r="CX166" s="156"/>
      <c r="CY166" s="156"/>
      <c r="CZ166" s="156"/>
      <c r="DA166" s="156"/>
    </row>
    <row r="167" spans="13:105" ht="14.25">
      <c r="M167" s="156"/>
      <c r="N167" s="156"/>
      <c r="O167" s="156"/>
      <c r="P167" s="156"/>
      <c r="Q167" s="156"/>
      <c r="R167" s="156"/>
      <c r="S167" s="156"/>
      <c r="T167" s="156"/>
      <c r="U167" s="156"/>
      <c r="V167" s="156"/>
      <c r="W167" s="156"/>
      <c r="X167" s="156"/>
      <c r="Y167" s="156"/>
      <c r="Z167" s="156"/>
      <c r="AA167" s="156"/>
      <c r="AB167" s="156"/>
      <c r="AC167" s="156"/>
      <c r="AD167" s="156"/>
      <c r="AE167" s="156"/>
      <c r="AF167" s="156"/>
      <c r="AG167" s="156"/>
      <c r="AH167" s="156"/>
      <c r="AI167" s="156"/>
      <c r="AJ167" s="156"/>
      <c r="AK167" s="156"/>
      <c r="AL167" s="156"/>
      <c r="AM167" s="156"/>
      <c r="AN167" s="156"/>
      <c r="AO167" s="156"/>
      <c r="AP167" s="156"/>
      <c r="AQ167" s="156"/>
      <c r="AR167" s="156"/>
      <c r="AS167" s="156"/>
      <c r="AT167" s="156"/>
      <c r="AU167" s="156"/>
      <c r="AV167" s="156"/>
      <c r="AW167" s="156"/>
      <c r="AX167" s="156"/>
      <c r="AY167" s="156"/>
      <c r="AZ167" s="156"/>
      <c r="BA167" s="156"/>
      <c r="BB167" s="156"/>
      <c r="BC167" s="156"/>
      <c r="BD167" s="156"/>
      <c r="BE167" s="156"/>
      <c r="BF167" s="156"/>
      <c r="BG167" s="156"/>
      <c r="BH167" s="156"/>
      <c r="BI167" s="156"/>
      <c r="BJ167" s="156"/>
      <c r="BK167" s="156"/>
      <c r="BL167" s="156"/>
      <c r="BM167" s="156"/>
      <c r="BN167" s="156"/>
      <c r="BO167" s="156"/>
      <c r="BP167" s="156"/>
      <c r="BQ167" s="156"/>
      <c r="BR167" s="156"/>
      <c r="BS167" s="156"/>
      <c r="BT167" s="156"/>
      <c r="BU167" s="156"/>
      <c r="BV167" s="156"/>
      <c r="BW167" s="156"/>
      <c r="BX167" s="156"/>
      <c r="BY167" s="156"/>
      <c r="BZ167" s="156"/>
      <c r="CA167" s="156"/>
      <c r="CB167" s="156"/>
      <c r="CC167" s="156"/>
      <c r="CD167" s="156"/>
      <c r="CE167" s="156"/>
      <c r="CF167" s="156"/>
      <c r="CG167" s="156"/>
      <c r="CH167" s="156"/>
      <c r="CI167" s="156"/>
      <c r="CJ167" s="156"/>
      <c r="CK167" s="156"/>
      <c r="CL167" s="156"/>
      <c r="CM167" s="156"/>
      <c r="CN167" s="156"/>
      <c r="CO167" s="156"/>
      <c r="CP167" s="156"/>
      <c r="CQ167" s="156"/>
      <c r="CR167" s="156"/>
      <c r="CS167" s="156"/>
      <c r="CT167" s="156"/>
      <c r="CU167" s="156"/>
      <c r="CV167" s="156"/>
      <c r="CW167" s="156"/>
      <c r="CX167" s="156"/>
      <c r="CY167" s="156"/>
      <c r="CZ167" s="156"/>
      <c r="DA167" s="156"/>
    </row>
    <row r="168" spans="13:105" ht="14.25">
      <c r="M168" s="156"/>
      <c r="N168" s="156"/>
      <c r="O168" s="156"/>
      <c r="P168" s="156"/>
      <c r="Q168" s="156"/>
      <c r="R168" s="156"/>
      <c r="S168" s="156"/>
      <c r="T168" s="156"/>
      <c r="U168" s="156"/>
      <c r="V168" s="156"/>
      <c r="W168" s="156"/>
      <c r="X168" s="156"/>
      <c r="Y168" s="156"/>
      <c r="Z168" s="156"/>
      <c r="AA168" s="156"/>
      <c r="AB168" s="156"/>
      <c r="AC168" s="156"/>
      <c r="AD168" s="156"/>
      <c r="AE168" s="156"/>
      <c r="AF168" s="156"/>
      <c r="AG168" s="156"/>
      <c r="AH168" s="156"/>
      <c r="AI168" s="156"/>
      <c r="AJ168" s="156"/>
      <c r="AK168" s="156"/>
      <c r="AL168" s="156"/>
      <c r="AM168" s="156"/>
      <c r="AN168" s="156"/>
      <c r="AO168" s="156"/>
      <c r="AP168" s="156"/>
      <c r="AQ168" s="156"/>
      <c r="AR168" s="156"/>
      <c r="AS168" s="156"/>
      <c r="AT168" s="156"/>
      <c r="AU168" s="156"/>
      <c r="AV168" s="156"/>
      <c r="AW168" s="156"/>
      <c r="AX168" s="156"/>
      <c r="AY168" s="156"/>
      <c r="AZ168" s="156"/>
      <c r="BA168" s="156"/>
      <c r="BB168" s="156"/>
      <c r="BC168" s="156"/>
      <c r="BD168" s="156"/>
      <c r="BE168" s="156"/>
      <c r="BF168" s="156"/>
      <c r="BG168" s="156"/>
      <c r="BH168" s="156"/>
      <c r="BI168" s="156"/>
      <c r="BJ168" s="156"/>
      <c r="BK168" s="156"/>
      <c r="BL168" s="156"/>
      <c r="BM168" s="156"/>
      <c r="BN168" s="156"/>
      <c r="BO168" s="156"/>
      <c r="BP168" s="156"/>
      <c r="BQ168" s="156"/>
      <c r="BR168" s="156"/>
      <c r="BS168" s="156"/>
      <c r="BT168" s="156"/>
      <c r="BU168" s="156"/>
      <c r="BV168" s="156"/>
      <c r="BW168" s="156"/>
      <c r="BX168" s="156"/>
      <c r="BY168" s="156"/>
      <c r="BZ168" s="156"/>
      <c r="CA168" s="156"/>
      <c r="CB168" s="156"/>
      <c r="CC168" s="156"/>
      <c r="CD168" s="156"/>
      <c r="CE168" s="156"/>
      <c r="CF168" s="156"/>
      <c r="CG168" s="156"/>
      <c r="CH168" s="156"/>
      <c r="CI168" s="156"/>
      <c r="CJ168" s="156"/>
      <c r="CK168" s="156"/>
      <c r="CL168" s="156"/>
      <c r="CM168" s="156"/>
      <c r="CN168" s="156"/>
      <c r="CO168" s="156"/>
      <c r="CP168" s="156"/>
      <c r="CQ168" s="156"/>
      <c r="CR168" s="156"/>
      <c r="CS168" s="156"/>
      <c r="CT168" s="156"/>
      <c r="CU168" s="156"/>
      <c r="CV168" s="156"/>
      <c r="CW168" s="156"/>
      <c r="CX168" s="156"/>
      <c r="CY168" s="156"/>
      <c r="CZ168" s="156"/>
      <c r="DA168" s="156"/>
    </row>
    <row r="169" spans="13:105" ht="14.25">
      <c r="M169" s="156"/>
      <c r="N169" s="156"/>
      <c r="O169" s="156"/>
      <c r="P169" s="156"/>
      <c r="Q169" s="156"/>
      <c r="R169" s="156"/>
      <c r="S169" s="156"/>
      <c r="T169" s="156"/>
      <c r="U169" s="156"/>
      <c r="V169" s="156"/>
      <c r="W169" s="156"/>
      <c r="X169" s="156"/>
      <c r="Y169" s="156"/>
      <c r="Z169" s="156"/>
      <c r="AA169" s="156"/>
      <c r="AB169" s="156"/>
      <c r="AC169" s="156"/>
      <c r="AD169" s="156"/>
      <c r="AE169" s="156"/>
      <c r="AF169" s="156"/>
      <c r="AG169" s="156"/>
      <c r="AH169" s="156"/>
      <c r="AI169" s="156"/>
      <c r="AJ169" s="156"/>
      <c r="AK169" s="156"/>
      <c r="AL169" s="156"/>
      <c r="AM169" s="156"/>
      <c r="AN169" s="156"/>
      <c r="AO169" s="156"/>
      <c r="AP169" s="156"/>
      <c r="AQ169" s="156"/>
      <c r="AR169" s="156"/>
      <c r="AS169" s="156"/>
      <c r="AT169" s="156"/>
      <c r="AU169" s="156"/>
      <c r="AV169" s="156"/>
      <c r="AW169" s="156"/>
      <c r="AX169" s="156"/>
      <c r="AY169" s="156"/>
      <c r="AZ169" s="156"/>
      <c r="BA169" s="156"/>
      <c r="BB169" s="156"/>
      <c r="BC169" s="156"/>
      <c r="BD169" s="156"/>
      <c r="BE169" s="156"/>
      <c r="BF169" s="156"/>
      <c r="BG169" s="156"/>
      <c r="BH169" s="156"/>
      <c r="BI169" s="156"/>
      <c r="BJ169" s="156"/>
      <c r="BK169" s="156"/>
      <c r="BL169" s="156"/>
      <c r="BM169" s="156"/>
      <c r="BN169" s="156"/>
      <c r="BO169" s="156"/>
      <c r="BP169" s="156"/>
      <c r="BQ169" s="156"/>
      <c r="BR169" s="156"/>
      <c r="BS169" s="156"/>
      <c r="BT169" s="156"/>
      <c r="BU169" s="156"/>
      <c r="BV169" s="156"/>
      <c r="BW169" s="156"/>
      <c r="BX169" s="156"/>
      <c r="BY169" s="156"/>
      <c r="BZ169" s="156"/>
      <c r="CA169" s="156"/>
      <c r="CB169" s="156"/>
      <c r="CC169" s="156"/>
      <c r="CD169" s="156"/>
      <c r="CE169" s="156"/>
      <c r="CF169" s="156"/>
      <c r="CG169" s="156"/>
      <c r="CH169" s="156"/>
      <c r="CI169" s="156"/>
      <c r="CJ169" s="156"/>
      <c r="CK169" s="156"/>
      <c r="CL169" s="156"/>
      <c r="CM169" s="156"/>
      <c r="CN169" s="156"/>
      <c r="CO169" s="156"/>
      <c r="CP169" s="156"/>
      <c r="CQ169" s="156"/>
      <c r="CR169" s="156"/>
      <c r="CS169" s="156"/>
      <c r="CT169" s="156"/>
      <c r="CU169" s="156"/>
      <c r="CV169" s="156"/>
      <c r="CW169" s="156"/>
      <c r="CX169" s="156"/>
      <c r="CY169" s="156"/>
      <c r="CZ169" s="156"/>
      <c r="DA169" s="156"/>
    </row>
    <row r="170" spans="13:105" ht="14.25">
      <c r="M170" s="156"/>
      <c r="N170" s="156"/>
      <c r="O170" s="156"/>
      <c r="P170" s="156"/>
      <c r="Q170" s="156"/>
      <c r="R170" s="156"/>
      <c r="S170" s="156"/>
      <c r="T170" s="156"/>
      <c r="U170" s="156"/>
      <c r="V170" s="156"/>
      <c r="W170" s="156"/>
      <c r="X170" s="156"/>
      <c r="Y170" s="156"/>
      <c r="Z170" s="156"/>
      <c r="AA170" s="156"/>
      <c r="AB170" s="156"/>
      <c r="AC170" s="156"/>
      <c r="AD170" s="156"/>
      <c r="AE170" s="156"/>
      <c r="AF170" s="156"/>
      <c r="AG170" s="156"/>
      <c r="AH170" s="156"/>
      <c r="AI170" s="156"/>
      <c r="AJ170" s="156"/>
      <c r="AK170" s="156"/>
      <c r="AL170" s="156"/>
      <c r="AM170" s="156"/>
      <c r="AN170" s="156"/>
      <c r="AO170" s="156"/>
      <c r="AP170" s="156"/>
      <c r="AQ170" s="156"/>
      <c r="AR170" s="156"/>
      <c r="AS170" s="156"/>
      <c r="AT170" s="156"/>
      <c r="AU170" s="156"/>
      <c r="AV170" s="156"/>
      <c r="AW170" s="156"/>
      <c r="AX170" s="156"/>
      <c r="AY170" s="156"/>
      <c r="AZ170" s="156"/>
      <c r="BA170" s="156"/>
      <c r="BB170" s="156"/>
      <c r="BC170" s="156"/>
      <c r="BD170" s="156"/>
      <c r="BE170" s="156"/>
      <c r="BF170" s="156"/>
      <c r="BG170" s="156"/>
      <c r="BH170" s="156"/>
      <c r="BI170" s="156"/>
      <c r="BJ170" s="156"/>
      <c r="BK170" s="156"/>
      <c r="BL170" s="156"/>
      <c r="BM170" s="156"/>
      <c r="BN170" s="156"/>
      <c r="BO170" s="156"/>
      <c r="BP170" s="156"/>
      <c r="BQ170" s="156"/>
      <c r="BR170" s="156"/>
      <c r="BS170" s="156"/>
      <c r="BT170" s="156"/>
      <c r="BU170" s="156"/>
      <c r="BV170" s="156"/>
      <c r="BW170" s="156"/>
      <c r="BX170" s="156"/>
      <c r="BY170" s="156"/>
      <c r="BZ170" s="156"/>
      <c r="CA170" s="156"/>
      <c r="CB170" s="156"/>
      <c r="CC170" s="156"/>
      <c r="CD170" s="156"/>
      <c r="CE170" s="156"/>
      <c r="CF170" s="156"/>
      <c r="CG170" s="156"/>
      <c r="CH170" s="156"/>
      <c r="CI170" s="156"/>
      <c r="CJ170" s="156"/>
      <c r="CK170" s="156"/>
      <c r="CL170" s="156"/>
      <c r="CM170" s="156"/>
      <c r="CN170" s="156"/>
      <c r="CO170" s="156"/>
      <c r="CP170" s="156"/>
      <c r="CQ170" s="156"/>
      <c r="CR170" s="156"/>
      <c r="CS170" s="156"/>
      <c r="CT170" s="156"/>
      <c r="CU170" s="156"/>
      <c r="CV170" s="156"/>
      <c r="CW170" s="156"/>
      <c r="CX170" s="156"/>
      <c r="CY170" s="156"/>
      <c r="CZ170" s="156"/>
      <c r="DA170" s="156"/>
    </row>
    <row r="171" spans="13:105" ht="14.25">
      <c r="M171" s="156"/>
      <c r="N171" s="156"/>
      <c r="O171" s="156"/>
      <c r="P171" s="156"/>
      <c r="Q171" s="156"/>
      <c r="R171" s="156"/>
      <c r="S171" s="156"/>
      <c r="T171" s="156"/>
      <c r="U171" s="156"/>
      <c r="V171" s="156"/>
      <c r="W171" s="156"/>
      <c r="X171" s="156"/>
      <c r="Y171" s="156"/>
      <c r="Z171" s="156"/>
      <c r="AA171" s="156"/>
      <c r="AB171" s="156"/>
      <c r="AC171" s="156"/>
      <c r="AD171" s="156"/>
      <c r="AE171" s="156"/>
      <c r="AF171" s="156"/>
      <c r="AG171" s="156"/>
      <c r="AH171" s="156"/>
      <c r="AI171" s="156"/>
      <c r="AJ171" s="156"/>
      <c r="AK171" s="156"/>
      <c r="AL171" s="156"/>
      <c r="AM171" s="156"/>
      <c r="AN171" s="156"/>
      <c r="AO171" s="156"/>
      <c r="AP171" s="156"/>
      <c r="AQ171" s="156"/>
      <c r="AR171" s="156"/>
      <c r="AS171" s="156"/>
      <c r="AT171" s="156"/>
      <c r="AU171" s="156"/>
      <c r="AV171" s="156"/>
      <c r="AW171" s="156"/>
      <c r="AX171" s="156"/>
      <c r="AY171" s="156"/>
      <c r="AZ171" s="156"/>
      <c r="BA171" s="156"/>
      <c r="BB171" s="156"/>
      <c r="BC171" s="156"/>
      <c r="BD171" s="156"/>
      <c r="BE171" s="156"/>
      <c r="BF171" s="156"/>
      <c r="BG171" s="156"/>
      <c r="BH171" s="156"/>
      <c r="BI171" s="156"/>
      <c r="BJ171" s="156"/>
      <c r="BK171" s="156"/>
      <c r="BL171" s="156"/>
      <c r="BM171" s="156"/>
      <c r="BN171" s="156"/>
      <c r="BO171" s="156"/>
      <c r="BP171" s="156"/>
      <c r="BQ171" s="156"/>
      <c r="BR171" s="156"/>
      <c r="BS171" s="156"/>
      <c r="BT171" s="156"/>
      <c r="BU171" s="156"/>
      <c r="BV171" s="156"/>
      <c r="BW171" s="156"/>
      <c r="BX171" s="156"/>
      <c r="BY171" s="156"/>
      <c r="BZ171" s="156"/>
      <c r="CA171" s="156"/>
      <c r="CB171" s="156"/>
      <c r="CC171" s="156"/>
      <c r="CD171" s="156"/>
      <c r="CE171" s="156"/>
      <c r="CF171" s="156"/>
      <c r="CG171" s="156"/>
      <c r="CH171" s="156"/>
      <c r="CI171" s="156"/>
      <c r="CJ171" s="156"/>
      <c r="CK171" s="156"/>
      <c r="CL171" s="156"/>
      <c r="CM171" s="156"/>
      <c r="CN171" s="156"/>
      <c r="CO171" s="156"/>
      <c r="CP171" s="156"/>
      <c r="CQ171" s="156"/>
      <c r="CR171" s="156"/>
      <c r="CS171" s="156"/>
      <c r="CT171" s="156"/>
      <c r="CU171" s="156"/>
      <c r="CV171" s="156"/>
      <c r="CW171" s="156"/>
      <c r="CX171" s="156"/>
      <c r="CY171" s="156"/>
      <c r="CZ171" s="156"/>
      <c r="DA171" s="156"/>
    </row>
    <row r="172" spans="13:105" ht="14.25">
      <c r="M172" s="156"/>
      <c r="N172" s="156"/>
      <c r="O172" s="156"/>
      <c r="P172" s="156"/>
      <c r="Q172" s="156"/>
      <c r="R172" s="156"/>
      <c r="S172" s="156"/>
      <c r="T172" s="156"/>
      <c r="U172" s="156"/>
      <c r="V172" s="156"/>
      <c r="W172" s="156"/>
      <c r="X172" s="156"/>
      <c r="Y172" s="156"/>
      <c r="Z172" s="156"/>
      <c r="AA172" s="156"/>
      <c r="AB172" s="156"/>
      <c r="AC172" s="156"/>
      <c r="AD172" s="156"/>
      <c r="AE172" s="156"/>
      <c r="AF172" s="156"/>
      <c r="AG172" s="156"/>
      <c r="AH172" s="156"/>
      <c r="AI172" s="156"/>
      <c r="AJ172" s="156"/>
      <c r="AK172" s="156"/>
      <c r="AL172" s="156"/>
      <c r="AM172" s="156"/>
      <c r="AN172" s="156"/>
      <c r="AO172" s="156"/>
      <c r="AP172" s="156"/>
      <c r="AQ172" s="156"/>
      <c r="AR172" s="156"/>
      <c r="AS172" s="156"/>
      <c r="AT172" s="156"/>
      <c r="AU172" s="156"/>
      <c r="AV172" s="156"/>
      <c r="AW172" s="156"/>
      <c r="AX172" s="156"/>
      <c r="AY172" s="156"/>
      <c r="AZ172" s="156"/>
      <c r="BA172" s="156"/>
      <c r="BB172" s="156"/>
      <c r="BC172" s="156"/>
      <c r="BD172" s="156"/>
      <c r="BE172" s="156"/>
      <c r="BF172" s="156"/>
      <c r="BG172" s="156"/>
      <c r="BH172" s="156"/>
      <c r="BI172" s="156"/>
      <c r="BJ172" s="156"/>
      <c r="BK172" s="156"/>
      <c r="BL172" s="156"/>
      <c r="BM172" s="156"/>
      <c r="BN172" s="156"/>
      <c r="BO172" s="156"/>
      <c r="BP172" s="156"/>
      <c r="BQ172" s="156"/>
      <c r="BR172" s="156"/>
      <c r="BS172" s="156"/>
      <c r="BT172" s="156"/>
      <c r="BU172" s="156"/>
      <c r="BV172" s="156"/>
      <c r="BW172" s="156"/>
      <c r="BX172" s="156"/>
      <c r="BY172" s="156"/>
      <c r="BZ172" s="156"/>
      <c r="CA172" s="156"/>
      <c r="CB172" s="156"/>
      <c r="CC172" s="156"/>
      <c r="CD172" s="156"/>
      <c r="CE172" s="156"/>
      <c r="CF172" s="156"/>
      <c r="CG172" s="156"/>
      <c r="CH172" s="156"/>
      <c r="CI172" s="156"/>
      <c r="CJ172" s="156"/>
      <c r="CK172" s="156"/>
      <c r="CL172" s="156"/>
      <c r="CM172" s="156"/>
      <c r="CN172" s="156"/>
      <c r="CO172" s="156"/>
      <c r="CP172" s="156"/>
      <c r="CQ172" s="156"/>
      <c r="CR172" s="156"/>
      <c r="CS172" s="156"/>
      <c r="CT172" s="156"/>
      <c r="CU172" s="156"/>
      <c r="CV172" s="156"/>
      <c r="CW172" s="156"/>
      <c r="CX172" s="156"/>
      <c r="CY172" s="156"/>
      <c r="CZ172" s="156"/>
      <c r="DA172" s="156"/>
    </row>
    <row r="173" spans="13:105" ht="14.25">
      <c r="M173" s="156"/>
      <c r="N173" s="156"/>
      <c r="O173" s="156"/>
      <c r="P173" s="156"/>
      <c r="Q173" s="156"/>
      <c r="R173" s="156"/>
      <c r="S173" s="156"/>
      <c r="T173" s="156"/>
      <c r="U173" s="156"/>
      <c r="V173" s="156"/>
      <c r="W173" s="156"/>
      <c r="X173" s="156"/>
      <c r="Y173" s="156"/>
      <c r="Z173" s="156"/>
      <c r="AA173" s="156"/>
      <c r="AB173" s="156"/>
      <c r="AC173" s="156"/>
      <c r="AD173" s="156"/>
      <c r="AE173" s="156"/>
      <c r="AF173" s="156"/>
      <c r="AG173" s="156"/>
      <c r="AH173" s="156"/>
      <c r="AI173" s="156"/>
      <c r="AJ173" s="156"/>
      <c r="AK173" s="156"/>
      <c r="AL173" s="156"/>
      <c r="AM173" s="156"/>
      <c r="AN173" s="156"/>
      <c r="AO173" s="156"/>
      <c r="AP173" s="156"/>
      <c r="AQ173" s="156"/>
      <c r="AR173" s="156"/>
      <c r="AS173" s="156"/>
      <c r="AT173" s="156"/>
      <c r="AU173" s="156"/>
      <c r="AV173" s="156"/>
      <c r="AW173" s="156"/>
      <c r="AX173" s="156"/>
      <c r="AY173" s="156"/>
      <c r="AZ173" s="156"/>
      <c r="BA173" s="156"/>
      <c r="BB173" s="156"/>
      <c r="BC173" s="156"/>
      <c r="BD173" s="156"/>
      <c r="BE173" s="156"/>
      <c r="BF173" s="156"/>
      <c r="BG173" s="156"/>
      <c r="BH173" s="156"/>
      <c r="BI173" s="156"/>
      <c r="BJ173" s="156"/>
      <c r="BK173" s="156"/>
      <c r="BL173" s="156"/>
      <c r="BM173" s="156"/>
      <c r="BN173" s="156"/>
      <c r="BO173" s="156"/>
      <c r="BP173" s="156"/>
      <c r="BQ173" s="156"/>
      <c r="BR173" s="156"/>
      <c r="BS173" s="156"/>
      <c r="BT173" s="156"/>
      <c r="BU173" s="156"/>
      <c r="BV173" s="156"/>
      <c r="BW173" s="156"/>
      <c r="BX173" s="156"/>
      <c r="BY173" s="156"/>
      <c r="BZ173" s="156"/>
      <c r="CA173" s="156"/>
      <c r="CB173" s="156"/>
      <c r="CC173" s="156"/>
      <c r="CD173" s="156"/>
      <c r="CE173" s="156"/>
      <c r="CF173" s="156"/>
      <c r="CG173" s="156"/>
      <c r="CH173" s="156"/>
      <c r="CI173" s="156"/>
      <c r="CJ173" s="156"/>
      <c r="CK173" s="156"/>
      <c r="CL173" s="156"/>
      <c r="CM173" s="156"/>
      <c r="CN173" s="156"/>
      <c r="CO173" s="156"/>
      <c r="CP173" s="156"/>
      <c r="CQ173" s="156"/>
      <c r="CR173" s="156"/>
      <c r="CS173" s="156"/>
      <c r="CT173" s="156"/>
      <c r="CU173" s="156"/>
      <c r="CV173" s="156"/>
      <c r="CW173" s="156"/>
      <c r="CX173" s="156"/>
      <c r="CY173" s="156"/>
      <c r="CZ173" s="156"/>
      <c r="DA173" s="156"/>
    </row>
    <row r="174" spans="13:105" ht="14.25">
      <c r="M174" s="156"/>
      <c r="N174" s="156"/>
      <c r="O174" s="156"/>
      <c r="P174" s="156"/>
      <c r="Q174" s="156"/>
      <c r="R174" s="156"/>
      <c r="S174" s="156"/>
      <c r="T174" s="156"/>
      <c r="U174" s="156"/>
      <c r="V174" s="156"/>
      <c r="W174" s="156"/>
      <c r="X174" s="156"/>
      <c r="Y174" s="156"/>
      <c r="Z174" s="156"/>
      <c r="AA174" s="156"/>
      <c r="AB174" s="156"/>
      <c r="AC174" s="156"/>
      <c r="AD174" s="156"/>
      <c r="AE174" s="156"/>
      <c r="AF174" s="156"/>
      <c r="AG174" s="156"/>
      <c r="AH174" s="156"/>
      <c r="AI174" s="156"/>
      <c r="AJ174" s="156"/>
      <c r="AK174" s="156"/>
      <c r="AL174" s="156"/>
      <c r="AM174" s="156"/>
      <c r="AN174" s="156"/>
      <c r="AO174" s="156"/>
      <c r="AP174" s="156"/>
      <c r="AQ174" s="156"/>
      <c r="AR174" s="156"/>
      <c r="AS174" s="156"/>
      <c r="AT174" s="156"/>
      <c r="AU174" s="156"/>
      <c r="AV174" s="156"/>
      <c r="AW174" s="156"/>
      <c r="AX174" s="156"/>
      <c r="AY174" s="156"/>
      <c r="AZ174" s="156"/>
      <c r="BA174" s="156"/>
      <c r="BB174" s="156"/>
      <c r="BC174" s="156"/>
      <c r="BD174" s="156"/>
      <c r="BE174" s="156"/>
      <c r="BF174" s="156"/>
      <c r="BG174" s="156"/>
      <c r="BH174" s="156"/>
      <c r="BI174" s="156"/>
      <c r="BJ174" s="156"/>
      <c r="BK174" s="156"/>
      <c r="BL174" s="156"/>
      <c r="BM174" s="156"/>
      <c r="BN174" s="156"/>
      <c r="BO174" s="156"/>
      <c r="BP174" s="156"/>
      <c r="BQ174" s="156"/>
      <c r="BR174" s="156"/>
      <c r="BS174" s="156"/>
      <c r="BT174" s="156"/>
      <c r="BU174" s="156"/>
      <c r="BV174" s="156"/>
      <c r="BW174" s="156"/>
      <c r="BX174" s="156"/>
      <c r="BY174" s="156"/>
      <c r="BZ174" s="156"/>
      <c r="CA174" s="156"/>
      <c r="CB174" s="156"/>
      <c r="CC174" s="156"/>
      <c r="CD174" s="156"/>
      <c r="CE174" s="156"/>
      <c r="CF174" s="156"/>
      <c r="CG174" s="156"/>
      <c r="CH174" s="156"/>
      <c r="CI174" s="156"/>
      <c r="CJ174" s="156"/>
      <c r="CK174" s="156"/>
      <c r="CL174" s="156"/>
      <c r="CM174" s="156"/>
      <c r="CN174" s="156"/>
      <c r="CO174" s="156"/>
      <c r="CP174" s="156"/>
      <c r="CQ174" s="156"/>
      <c r="CR174" s="156"/>
      <c r="CS174" s="156"/>
      <c r="CT174" s="156"/>
      <c r="CU174" s="156"/>
      <c r="CV174" s="156"/>
      <c r="CW174" s="156"/>
      <c r="CX174" s="156"/>
      <c r="CY174" s="156"/>
      <c r="CZ174" s="156"/>
      <c r="DA174" s="156"/>
    </row>
    <row r="175" spans="13:105" ht="14.25">
      <c r="M175" s="156"/>
      <c r="N175" s="156"/>
      <c r="O175" s="156"/>
      <c r="P175" s="156"/>
      <c r="Q175" s="156"/>
      <c r="R175" s="156"/>
      <c r="S175" s="156"/>
      <c r="T175" s="156"/>
      <c r="U175" s="156"/>
      <c r="V175" s="156"/>
      <c r="W175" s="156"/>
      <c r="X175" s="156"/>
      <c r="Y175" s="156"/>
      <c r="Z175" s="156"/>
      <c r="AA175" s="156"/>
      <c r="AB175" s="156"/>
      <c r="AC175" s="156"/>
      <c r="AD175" s="156"/>
      <c r="AE175" s="156"/>
      <c r="AF175" s="156"/>
      <c r="AG175" s="156"/>
      <c r="AH175" s="156"/>
      <c r="AI175" s="156"/>
      <c r="AJ175" s="156"/>
      <c r="AK175" s="156"/>
      <c r="AL175" s="156"/>
      <c r="AM175" s="156"/>
      <c r="AN175" s="156"/>
      <c r="AO175" s="156"/>
      <c r="AP175" s="156"/>
      <c r="AQ175" s="156"/>
      <c r="AR175" s="156"/>
      <c r="AS175" s="156"/>
      <c r="AT175" s="156"/>
      <c r="AU175" s="156"/>
      <c r="AV175" s="156"/>
      <c r="AW175" s="156"/>
      <c r="AX175" s="156"/>
      <c r="AY175" s="156"/>
      <c r="AZ175" s="156"/>
      <c r="BA175" s="156"/>
      <c r="BB175" s="156"/>
      <c r="BC175" s="156"/>
      <c r="BD175" s="156"/>
      <c r="BE175" s="156"/>
      <c r="BF175" s="156"/>
      <c r="BG175" s="156"/>
      <c r="BH175" s="156"/>
      <c r="BI175" s="156"/>
      <c r="BJ175" s="156"/>
      <c r="BK175" s="156"/>
      <c r="BL175" s="156"/>
      <c r="BM175" s="156"/>
      <c r="BN175" s="156"/>
      <c r="BO175" s="156"/>
      <c r="BP175" s="156"/>
      <c r="BQ175" s="156"/>
      <c r="BR175" s="156"/>
      <c r="BS175" s="156"/>
      <c r="BT175" s="156"/>
      <c r="BU175" s="156"/>
      <c r="BV175" s="156"/>
      <c r="BW175" s="156"/>
      <c r="BX175" s="156"/>
      <c r="BY175" s="156"/>
      <c r="BZ175" s="156"/>
      <c r="CA175" s="156"/>
      <c r="CB175" s="156"/>
      <c r="CC175" s="156"/>
      <c r="CD175" s="156"/>
      <c r="CE175" s="156"/>
      <c r="CF175" s="156"/>
      <c r="CG175" s="156"/>
      <c r="CH175" s="156"/>
      <c r="CI175" s="156"/>
      <c r="CJ175" s="156"/>
      <c r="CK175" s="156"/>
      <c r="CL175" s="156"/>
      <c r="CM175" s="156"/>
      <c r="CN175" s="156"/>
      <c r="CO175" s="156"/>
      <c r="CP175" s="156"/>
      <c r="CQ175" s="156"/>
      <c r="CR175" s="156"/>
      <c r="CS175" s="156"/>
      <c r="CT175" s="156"/>
      <c r="CU175" s="156"/>
      <c r="CV175" s="156"/>
      <c r="CW175" s="156"/>
      <c r="CX175" s="156"/>
      <c r="CY175" s="156"/>
      <c r="CZ175" s="156"/>
      <c r="DA175" s="156"/>
    </row>
    <row r="176" spans="13:105" ht="14.25">
      <c r="M176" s="156"/>
      <c r="N176" s="156"/>
      <c r="O176" s="156"/>
      <c r="P176" s="156"/>
      <c r="Q176" s="156"/>
      <c r="R176" s="156"/>
      <c r="S176" s="156"/>
      <c r="T176" s="156"/>
      <c r="U176" s="156"/>
      <c r="V176" s="156"/>
      <c r="W176" s="156"/>
      <c r="X176" s="156"/>
      <c r="Y176" s="156"/>
      <c r="Z176" s="156"/>
      <c r="AA176" s="156"/>
      <c r="AB176" s="156"/>
      <c r="AC176" s="156"/>
      <c r="AD176" s="156"/>
      <c r="AE176" s="156"/>
      <c r="AF176" s="156"/>
      <c r="AG176" s="156"/>
      <c r="AH176" s="156"/>
      <c r="AI176" s="156"/>
      <c r="AJ176" s="156"/>
      <c r="AK176" s="156"/>
      <c r="AL176" s="156"/>
      <c r="AM176" s="156"/>
      <c r="AN176" s="156"/>
      <c r="AO176" s="156"/>
      <c r="AP176" s="156"/>
      <c r="AQ176" s="156"/>
      <c r="AR176" s="156"/>
      <c r="AS176" s="156"/>
      <c r="AT176" s="156"/>
      <c r="AU176" s="156"/>
      <c r="AV176" s="156"/>
      <c r="AW176" s="156"/>
      <c r="AX176" s="156"/>
      <c r="AY176" s="156"/>
      <c r="AZ176" s="156"/>
      <c r="BA176" s="156"/>
      <c r="BB176" s="156"/>
      <c r="BC176" s="156"/>
      <c r="BD176" s="156"/>
      <c r="BE176" s="156"/>
      <c r="BF176" s="156"/>
      <c r="BG176" s="156"/>
      <c r="BH176" s="156"/>
      <c r="BI176" s="156"/>
      <c r="BJ176" s="156"/>
      <c r="BK176" s="156"/>
      <c r="BL176" s="156"/>
      <c r="BM176" s="156"/>
      <c r="BN176" s="156"/>
      <c r="BO176" s="156"/>
      <c r="BP176" s="156"/>
      <c r="BQ176" s="156"/>
      <c r="BR176" s="156"/>
      <c r="BS176" s="156"/>
      <c r="BT176" s="156"/>
      <c r="BU176" s="156"/>
      <c r="BV176" s="156"/>
      <c r="BW176" s="156"/>
      <c r="BX176" s="156"/>
      <c r="BY176" s="156"/>
      <c r="BZ176" s="156"/>
      <c r="CA176" s="156"/>
      <c r="CB176" s="156"/>
      <c r="CC176" s="156"/>
      <c r="CD176" s="156"/>
      <c r="CE176" s="156"/>
      <c r="CF176" s="156"/>
      <c r="CG176" s="156"/>
      <c r="CH176" s="156"/>
      <c r="CI176" s="156"/>
      <c r="CJ176" s="156"/>
      <c r="CK176" s="156"/>
      <c r="CL176" s="156"/>
      <c r="CM176" s="156"/>
      <c r="CN176" s="156"/>
      <c r="CO176" s="156"/>
      <c r="CP176" s="156"/>
      <c r="CQ176" s="156"/>
      <c r="CR176" s="156"/>
      <c r="CS176" s="156"/>
      <c r="CT176" s="156"/>
      <c r="CU176" s="156"/>
      <c r="CV176" s="156"/>
      <c r="CW176" s="156"/>
      <c r="CX176" s="156"/>
      <c r="CY176" s="156"/>
      <c r="CZ176" s="156"/>
      <c r="DA176" s="156"/>
    </row>
    <row r="177" spans="13:105" ht="14.25">
      <c r="M177" s="156"/>
      <c r="N177" s="156"/>
      <c r="O177" s="156"/>
      <c r="P177" s="156"/>
      <c r="Q177" s="156"/>
      <c r="R177" s="156"/>
      <c r="S177" s="156"/>
      <c r="T177" s="156"/>
      <c r="U177" s="156"/>
      <c r="V177" s="156"/>
      <c r="W177" s="156"/>
      <c r="X177" s="156"/>
      <c r="Y177" s="156"/>
      <c r="Z177" s="156"/>
      <c r="AA177" s="156"/>
      <c r="AB177" s="156"/>
      <c r="AC177" s="156"/>
      <c r="AD177" s="156"/>
      <c r="AE177" s="156"/>
      <c r="AF177" s="156"/>
      <c r="AG177" s="156"/>
      <c r="AH177" s="156"/>
      <c r="AI177" s="156"/>
      <c r="AJ177" s="156"/>
      <c r="AK177" s="156"/>
      <c r="AL177" s="156"/>
      <c r="AM177" s="156"/>
      <c r="AN177" s="156"/>
      <c r="AO177" s="156"/>
      <c r="AP177" s="156"/>
      <c r="AQ177" s="156"/>
      <c r="AR177" s="156"/>
      <c r="AS177" s="156"/>
      <c r="AT177" s="156"/>
      <c r="AU177" s="156"/>
      <c r="AV177" s="156"/>
      <c r="AW177" s="156"/>
      <c r="AX177" s="156"/>
      <c r="AY177" s="156"/>
      <c r="AZ177" s="156"/>
      <c r="BA177" s="156"/>
      <c r="BB177" s="156"/>
      <c r="BC177" s="156"/>
      <c r="BD177" s="156"/>
      <c r="BE177" s="156"/>
      <c r="BF177" s="156"/>
      <c r="BG177" s="156"/>
      <c r="BH177" s="156"/>
      <c r="BI177" s="156"/>
      <c r="BJ177" s="156"/>
      <c r="BK177" s="156"/>
      <c r="BL177" s="156"/>
      <c r="BM177" s="156"/>
      <c r="BN177" s="156"/>
      <c r="BO177" s="156"/>
      <c r="BP177" s="156"/>
      <c r="BQ177" s="156"/>
      <c r="BR177" s="156"/>
      <c r="BS177" s="156"/>
      <c r="BT177" s="156"/>
      <c r="BU177" s="156"/>
      <c r="BV177" s="156"/>
      <c r="BW177" s="156"/>
      <c r="BX177" s="156"/>
      <c r="BY177" s="156"/>
      <c r="BZ177" s="156"/>
      <c r="CA177" s="156"/>
      <c r="CB177" s="156"/>
      <c r="CC177" s="156"/>
      <c r="CD177" s="156"/>
      <c r="CE177" s="156"/>
      <c r="CF177" s="156"/>
      <c r="CG177" s="156"/>
      <c r="CH177" s="156"/>
      <c r="CI177" s="156"/>
      <c r="CJ177" s="156"/>
      <c r="CK177" s="156"/>
      <c r="CL177" s="156"/>
      <c r="CM177" s="156"/>
      <c r="CN177" s="156"/>
      <c r="CO177" s="156"/>
      <c r="CP177" s="156"/>
      <c r="CQ177" s="156"/>
      <c r="CR177" s="156"/>
      <c r="CS177" s="156"/>
      <c r="CT177" s="156"/>
      <c r="CU177" s="156"/>
      <c r="CV177" s="156"/>
      <c r="CW177" s="156"/>
      <c r="CX177" s="156"/>
      <c r="CY177" s="156"/>
      <c r="CZ177" s="156"/>
      <c r="DA177" s="156"/>
    </row>
    <row r="178" spans="13:105" ht="14.25">
      <c r="M178" s="156"/>
      <c r="N178" s="156"/>
      <c r="O178" s="156"/>
      <c r="P178" s="156"/>
      <c r="Q178" s="156"/>
      <c r="R178" s="156"/>
      <c r="S178" s="156"/>
      <c r="T178" s="156"/>
      <c r="U178" s="156"/>
      <c r="V178" s="156"/>
      <c r="W178" s="156"/>
      <c r="X178" s="156"/>
      <c r="Y178" s="156"/>
      <c r="Z178" s="156"/>
      <c r="AA178" s="156"/>
      <c r="AB178" s="156"/>
      <c r="AC178" s="156"/>
      <c r="AD178" s="156"/>
      <c r="AE178" s="156"/>
      <c r="AF178" s="156"/>
      <c r="AG178" s="156"/>
      <c r="AH178" s="156"/>
      <c r="AI178" s="156"/>
      <c r="AJ178" s="156"/>
      <c r="AK178" s="156"/>
      <c r="AL178" s="156"/>
      <c r="AM178" s="156"/>
      <c r="AN178" s="156"/>
      <c r="AO178" s="156"/>
      <c r="AP178" s="156"/>
      <c r="AQ178" s="156"/>
      <c r="AR178" s="156"/>
      <c r="AS178" s="156"/>
      <c r="AT178" s="156"/>
      <c r="AU178" s="156"/>
      <c r="AV178" s="156"/>
      <c r="AW178" s="156"/>
      <c r="AX178" s="156"/>
      <c r="AY178" s="156"/>
      <c r="AZ178" s="156"/>
      <c r="BA178" s="156"/>
      <c r="BB178" s="156"/>
      <c r="BC178" s="156"/>
      <c r="BD178" s="156"/>
      <c r="BE178" s="156"/>
      <c r="BF178" s="156"/>
      <c r="BG178" s="156"/>
      <c r="BH178" s="156"/>
      <c r="BI178" s="156"/>
      <c r="BJ178" s="156"/>
      <c r="BK178" s="156"/>
      <c r="BL178" s="156"/>
      <c r="BM178" s="156"/>
      <c r="BN178" s="156"/>
      <c r="BO178" s="156"/>
      <c r="BP178" s="156"/>
      <c r="BQ178" s="156"/>
      <c r="BR178" s="156"/>
      <c r="BS178" s="156"/>
      <c r="BT178" s="156"/>
      <c r="BU178" s="156"/>
      <c r="BV178" s="156"/>
      <c r="BW178" s="156"/>
      <c r="BX178" s="156"/>
      <c r="BY178" s="156"/>
      <c r="BZ178" s="156"/>
      <c r="CA178" s="156"/>
      <c r="CB178" s="156"/>
      <c r="CC178" s="156"/>
      <c r="CD178" s="156"/>
      <c r="CE178" s="156"/>
      <c r="CF178" s="156"/>
      <c r="CG178" s="156"/>
      <c r="CH178" s="156"/>
      <c r="CI178" s="156"/>
      <c r="CJ178" s="156"/>
      <c r="CK178" s="156"/>
      <c r="CL178" s="156"/>
      <c r="CM178" s="156"/>
      <c r="CN178" s="156"/>
      <c r="CO178" s="156"/>
      <c r="CP178" s="156"/>
      <c r="CQ178" s="156"/>
      <c r="CR178" s="156"/>
      <c r="CS178" s="156"/>
      <c r="CT178" s="156"/>
      <c r="CU178" s="156"/>
      <c r="CV178" s="156"/>
      <c r="CW178" s="156"/>
      <c r="CX178" s="156"/>
      <c r="CY178" s="156"/>
      <c r="CZ178" s="156"/>
      <c r="DA178" s="156"/>
    </row>
    <row r="179" spans="13:105" ht="14.25">
      <c r="M179" s="156"/>
      <c r="N179" s="156"/>
      <c r="O179" s="156"/>
      <c r="P179" s="156"/>
      <c r="Q179" s="156"/>
      <c r="R179" s="156"/>
      <c r="S179" s="156"/>
      <c r="T179" s="156"/>
      <c r="U179" s="156"/>
      <c r="V179" s="156"/>
      <c r="W179" s="156"/>
      <c r="X179" s="156"/>
      <c r="Y179" s="156"/>
      <c r="Z179" s="156"/>
      <c r="AA179" s="156"/>
      <c r="AB179" s="156"/>
      <c r="AC179" s="156"/>
      <c r="AD179" s="156"/>
      <c r="AE179" s="156"/>
      <c r="AF179" s="156"/>
      <c r="AG179" s="156"/>
      <c r="AH179" s="156"/>
      <c r="AI179" s="156"/>
      <c r="AJ179" s="156"/>
      <c r="AK179" s="156"/>
      <c r="AL179" s="156"/>
      <c r="AM179" s="156"/>
      <c r="AN179" s="156"/>
      <c r="AO179" s="156"/>
      <c r="AP179" s="156"/>
      <c r="AQ179" s="156"/>
      <c r="AR179" s="156"/>
      <c r="AS179" s="156"/>
      <c r="AT179" s="156"/>
      <c r="AU179" s="156"/>
      <c r="AV179" s="156"/>
      <c r="AW179" s="156"/>
      <c r="AX179" s="156"/>
      <c r="AY179" s="156"/>
      <c r="AZ179" s="156"/>
      <c r="BA179" s="156"/>
      <c r="BB179" s="156"/>
      <c r="BC179" s="156"/>
      <c r="BD179" s="156"/>
      <c r="BE179" s="156"/>
      <c r="BF179" s="156"/>
      <c r="BG179" s="156"/>
      <c r="BH179" s="156"/>
      <c r="BI179" s="156"/>
      <c r="BJ179" s="156"/>
      <c r="BK179" s="156"/>
      <c r="BL179" s="156"/>
      <c r="BM179" s="156"/>
      <c r="BN179" s="156"/>
      <c r="BO179" s="156"/>
      <c r="BP179" s="156"/>
      <c r="BQ179" s="156"/>
      <c r="BR179" s="156"/>
      <c r="BS179" s="156"/>
      <c r="BT179" s="156"/>
      <c r="BU179" s="156"/>
      <c r="BV179" s="156"/>
      <c r="BW179" s="156"/>
      <c r="BX179" s="156"/>
      <c r="BY179" s="156"/>
      <c r="BZ179" s="156"/>
      <c r="CA179" s="156"/>
      <c r="CB179" s="156"/>
      <c r="CC179" s="156"/>
      <c r="CD179" s="156"/>
      <c r="CE179" s="156"/>
      <c r="CF179" s="156"/>
      <c r="CG179" s="156"/>
      <c r="CH179" s="156"/>
      <c r="CI179" s="156"/>
      <c r="CJ179" s="156"/>
      <c r="CK179" s="156"/>
      <c r="CL179" s="156"/>
      <c r="CM179" s="156"/>
      <c r="CN179" s="156"/>
      <c r="CO179" s="156"/>
      <c r="CP179" s="156"/>
      <c r="CQ179" s="156"/>
      <c r="CR179" s="156"/>
      <c r="CS179" s="156"/>
      <c r="CT179" s="156"/>
      <c r="CU179" s="156"/>
      <c r="CV179" s="156"/>
      <c r="CW179" s="156"/>
      <c r="CX179" s="156"/>
      <c r="CY179" s="156"/>
      <c r="CZ179" s="156"/>
      <c r="DA179" s="156"/>
    </row>
    <row r="180" spans="13:105" ht="14.25">
      <c r="M180" s="156"/>
      <c r="N180" s="156"/>
      <c r="O180" s="156"/>
      <c r="P180" s="156"/>
      <c r="Q180" s="156"/>
      <c r="R180" s="156"/>
      <c r="S180" s="156"/>
      <c r="T180" s="156"/>
      <c r="U180" s="156"/>
      <c r="V180" s="156"/>
      <c r="W180" s="156"/>
      <c r="X180" s="156"/>
      <c r="Y180" s="156"/>
      <c r="Z180" s="156"/>
      <c r="AA180" s="156"/>
      <c r="AB180" s="156"/>
      <c r="AC180" s="156"/>
      <c r="AD180" s="156"/>
      <c r="AE180" s="156"/>
      <c r="AF180" s="156"/>
      <c r="AG180" s="156"/>
      <c r="AH180" s="156"/>
      <c r="AI180" s="156"/>
      <c r="AJ180" s="156"/>
      <c r="AK180" s="156"/>
      <c r="AL180" s="156"/>
      <c r="AM180" s="156"/>
      <c r="AN180" s="156"/>
      <c r="AO180" s="156"/>
      <c r="AP180" s="156"/>
      <c r="AQ180" s="156"/>
      <c r="AR180" s="156"/>
      <c r="AS180" s="156"/>
      <c r="AT180" s="156"/>
      <c r="AU180" s="156"/>
      <c r="AV180" s="156"/>
      <c r="AW180" s="156"/>
      <c r="AX180" s="156"/>
      <c r="AY180" s="156"/>
      <c r="AZ180" s="156"/>
      <c r="BA180" s="156"/>
      <c r="BB180" s="156"/>
      <c r="BC180" s="156"/>
      <c r="BD180" s="156"/>
      <c r="BE180" s="156"/>
      <c r="BF180" s="156"/>
      <c r="BG180" s="156"/>
      <c r="BH180" s="156"/>
      <c r="BI180" s="156"/>
      <c r="BJ180" s="156"/>
      <c r="BK180" s="156"/>
      <c r="BL180" s="156"/>
      <c r="BM180" s="156"/>
      <c r="BN180" s="156"/>
      <c r="BO180" s="156"/>
      <c r="BP180" s="156"/>
      <c r="BQ180" s="156"/>
      <c r="BR180" s="156"/>
      <c r="BS180" s="156"/>
      <c r="BT180" s="156"/>
      <c r="BU180" s="156"/>
      <c r="BV180" s="156"/>
      <c r="BW180" s="156"/>
      <c r="BX180" s="156"/>
      <c r="BY180" s="156"/>
      <c r="BZ180" s="156"/>
      <c r="CA180" s="156"/>
      <c r="CB180" s="156"/>
      <c r="CC180" s="156"/>
      <c r="CD180" s="156"/>
      <c r="CE180" s="156"/>
      <c r="CF180" s="156"/>
      <c r="CG180" s="156"/>
      <c r="CH180" s="156"/>
      <c r="CI180" s="156"/>
      <c r="CJ180" s="156"/>
      <c r="CK180" s="156"/>
      <c r="CL180" s="156"/>
      <c r="CM180" s="156"/>
      <c r="CN180" s="156"/>
      <c r="CO180" s="156"/>
      <c r="CP180" s="156"/>
      <c r="CQ180" s="156"/>
      <c r="CR180" s="156"/>
      <c r="CS180" s="156"/>
      <c r="CT180" s="156"/>
      <c r="CU180" s="156"/>
      <c r="CV180" s="156"/>
      <c r="CW180" s="156"/>
      <c r="CX180" s="156"/>
      <c r="CY180" s="156"/>
      <c r="CZ180" s="156"/>
      <c r="DA180" s="156"/>
    </row>
    <row r="181" spans="13:105" ht="14.25">
      <c r="M181" s="156"/>
      <c r="N181" s="156"/>
      <c r="O181" s="156"/>
      <c r="P181" s="156"/>
      <c r="Q181" s="156"/>
      <c r="R181" s="156"/>
      <c r="S181" s="156"/>
      <c r="T181" s="156"/>
      <c r="U181" s="156"/>
      <c r="V181" s="156"/>
      <c r="W181" s="156"/>
      <c r="X181" s="156"/>
      <c r="Y181" s="156"/>
      <c r="Z181" s="156"/>
      <c r="AA181" s="156"/>
      <c r="AB181" s="156"/>
      <c r="AC181" s="156"/>
      <c r="AD181" s="156"/>
      <c r="AE181" s="156"/>
      <c r="AF181" s="156"/>
      <c r="AG181" s="156"/>
      <c r="AH181" s="156"/>
      <c r="AI181" s="156"/>
      <c r="AJ181" s="156"/>
      <c r="AK181" s="156"/>
      <c r="AL181" s="156"/>
      <c r="AM181" s="156"/>
      <c r="AN181" s="156"/>
      <c r="AO181" s="156"/>
      <c r="AP181" s="156"/>
      <c r="AQ181" s="156"/>
      <c r="AR181" s="156"/>
      <c r="AS181" s="156"/>
      <c r="AT181" s="156"/>
      <c r="AU181" s="156"/>
      <c r="AV181" s="156"/>
      <c r="AW181" s="156"/>
      <c r="AX181" s="156"/>
      <c r="AY181" s="156"/>
      <c r="AZ181" s="156"/>
      <c r="BA181" s="156"/>
      <c r="BB181" s="156"/>
      <c r="BC181" s="156"/>
      <c r="BD181" s="156"/>
      <c r="BE181" s="156"/>
      <c r="BF181" s="156"/>
      <c r="BG181" s="156"/>
      <c r="BH181" s="156"/>
      <c r="BI181" s="156"/>
      <c r="BJ181" s="156"/>
      <c r="BK181" s="156"/>
      <c r="BL181" s="156"/>
      <c r="BM181" s="156"/>
      <c r="BN181" s="156"/>
      <c r="BO181" s="156"/>
      <c r="BP181" s="156"/>
      <c r="BQ181" s="156"/>
      <c r="BR181" s="156"/>
      <c r="BS181" s="156"/>
      <c r="BT181" s="156"/>
      <c r="BU181" s="156"/>
      <c r="BV181" s="156"/>
      <c r="BW181" s="156"/>
      <c r="BX181" s="156"/>
      <c r="BY181" s="156"/>
      <c r="BZ181" s="156"/>
      <c r="CA181" s="156"/>
      <c r="CB181" s="156"/>
      <c r="CC181" s="156"/>
      <c r="CD181" s="156"/>
      <c r="CE181" s="156"/>
      <c r="CF181" s="156"/>
      <c r="CG181" s="156"/>
      <c r="CH181" s="156"/>
      <c r="CI181" s="156"/>
      <c r="CJ181" s="156"/>
      <c r="CK181" s="156"/>
      <c r="CL181" s="156"/>
      <c r="CM181" s="156"/>
      <c r="CN181" s="156"/>
      <c r="CO181" s="156"/>
      <c r="CP181" s="156"/>
      <c r="CQ181" s="156"/>
      <c r="CR181" s="156"/>
      <c r="CS181" s="156"/>
      <c r="CT181" s="156"/>
      <c r="CU181" s="156"/>
      <c r="CV181" s="156"/>
      <c r="CW181" s="156"/>
      <c r="CX181" s="156"/>
      <c r="CY181" s="156"/>
      <c r="CZ181" s="156"/>
      <c r="DA181" s="156"/>
    </row>
    <row r="182" spans="13:105" ht="14.25">
      <c r="M182" s="156"/>
      <c r="N182" s="156"/>
      <c r="O182" s="156"/>
      <c r="P182" s="156"/>
      <c r="Q182" s="156"/>
      <c r="R182" s="156"/>
      <c r="S182" s="156"/>
      <c r="T182" s="156"/>
      <c r="U182" s="156"/>
      <c r="V182" s="156"/>
      <c r="W182" s="156"/>
      <c r="X182" s="156"/>
      <c r="Y182" s="156"/>
      <c r="Z182" s="156"/>
      <c r="AA182" s="156"/>
      <c r="AB182" s="156"/>
      <c r="AC182" s="156"/>
      <c r="AD182" s="156"/>
      <c r="AE182" s="156"/>
      <c r="AF182" s="156"/>
      <c r="AG182" s="156"/>
      <c r="AH182" s="156"/>
      <c r="AI182" s="156"/>
      <c r="AJ182" s="156"/>
      <c r="AK182" s="156"/>
      <c r="AL182" s="156"/>
      <c r="AM182" s="156"/>
      <c r="AN182" s="156"/>
      <c r="AO182" s="156"/>
      <c r="AP182" s="156"/>
      <c r="AQ182" s="156"/>
      <c r="AR182" s="156"/>
      <c r="AS182" s="156"/>
      <c r="AT182" s="156"/>
      <c r="AU182" s="156"/>
      <c r="AV182" s="156"/>
      <c r="AW182" s="156"/>
      <c r="AX182" s="156"/>
      <c r="AY182" s="156"/>
      <c r="AZ182" s="156"/>
      <c r="BA182" s="156"/>
      <c r="BB182" s="156"/>
      <c r="BC182" s="156"/>
      <c r="BD182" s="156"/>
      <c r="BE182" s="156"/>
      <c r="BF182" s="156"/>
      <c r="BG182" s="156"/>
      <c r="BH182" s="156"/>
      <c r="BI182" s="156"/>
      <c r="BJ182" s="156"/>
      <c r="BK182" s="156"/>
      <c r="BL182" s="156"/>
      <c r="BM182" s="156"/>
      <c r="BN182" s="156"/>
      <c r="BO182" s="156"/>
      <c r="BP182" s="156"/>
      <c r="BQ182" s="156"/>
      <c r="BR182" s="156"/>
      <c r="BS182" s="156"/>
      <c r="BT182" s="156"/>
      <c r="BU182" s="156"/>
      <c r="BV182" s="156"/>
      <c r="BW182" s="156"/>
      <c r="BX182" s="156"/>
      <c r="BY182" s="156"/>
      <c r="BZ182" s="156"/>
      <c r="CA182" s="156"/>
      <c r="CB182" s="156"/>
      <c r="CC182" s="156"/>
      <c r="CD182" s="156"/>
      <c r="CE182" s="156"/>
      <c r="CF182" s="156"/>
      <c r="CG182" s="156"/>
      <c r="CH182" s="156"/>
      <c r="CI182" s="156"/>
      <c r="CJ182" s="156"/>
      <c r="CK182" s="156"/>
      <c r="CL182" s="156"/>
      <c r="CM182" s="156"/>
      <c r="CN182" s="156"/>
      <c r="CO182" s="156"/>
      <c r="CP182" s="156"/>
      <c r="CQ182" s="156"/>
      <c r="CR182" s="156"/>
      <c r="CS182" s="156"/>
      <c r="CT182" s="156"/>
      <c r="CU182" s="156"/>
      <c r="CV182" s="156"/>
      <c r="CW182" s="156"/>
      <c r="CX182" s="156"/>
      <c r="CY182" s="156"/>
      <c r="CZ182" s="156"/>
      <c r="DA182" s="156"/>
    </row>
    <row r="183" spans="13:105" ht="14.25">
      <c r="M183" s="156"/>
      <c r="N183" s="156"/>
      <c r="O183" s="156"/>
      <c r="P183" s="156"/>
      <c r="Q183" s="156"/>
      <c r="R183" s="156"/>
      <c r="S183" s="156"/>
      <c r="T183" s="156"/>
      <c r="U183" s="156"/>
      <c r="V183" s="156"/>
      <c r="W183" s="156"/>
      <c r="X183" s="156"/>
      <c r="Y183" s="156"/>
      <c r="Z183" s="156"/>
      <c r="AA183" s="156"/>
      <c r="AB183" s="156"/>
      <c r="AC183" s="156"/>
      <c r="AD183" s="156"/>
      <c r="AE183" s="156"/>
      <c r="AF183" s="156"/>
      <c r="AG183" s="156"/>
      <c r="AH183" s="156"/>
      <c r="AI183" s="156"/>
      <c r="AJ183" s="156"/>
      <c r="AK183" s="156"/>
      <c r="AL183" s="156"/>
      <c r="AM183" s="156"/>
      <c r="AN183" s="156"/>
      <c r="AO183" s="156"/>
      <c r="AP183" s="156"/>
      <c r="AQ183" s="156"/>
      <c r="AR183" s="156"/>
      <c r="AS183" s="156"/>
      <c r="AT183" s="156"/>
      <c r="AU183" s="156"/>
      <c r="AV183" s="156"/>
      <c r="AW183" s="156"/>
      <c r="AX183" s="156"/>
      <c r="AY183" s="156"/>
      <c r="AZ183" s="156"/>
      <c r="BA183" s="156"/>
      <c r="BB183" s="156"/>
      <c r="BC183" s="156"/>
      <c r="BD183" s="156"/>
      <c r="BE183" s="156"/>
      <c r="BF183" s="156"/>
      <c r="BG183" s="156"/>
      <c r="BH183" s="156"/>
      <c r="BI183" s="156"/>
      <c r="BJ183" s="156"/>
      <c r="BK183" s="156"/>
      <c r="BL183" s="156"/>
      <c r="BM183" s="156"/>
      <c r="BN183" s="156"/>
      <c r="BO183" s="156"/>
      <c r="BP183" s="156"/>
      <c r="BQ183" s="156"/>
      <c r="BR183" s="156"/>
      <c r="BS183" s="156"/>
      <c r="BT183" s="156"/>
      <c r="BU183" s="156"/>
      <c r="BV183" s="156"/>
      <c r="BW183" s="156"/>
      <c r="BX183" s="156"/>
      <c r="BY183" s="156"/>
      <c r="BZ183" s="156"/>
      <c r="CA183" s="156"/>
      <c r="CB183" s="156"/>
      <c r="CC183" s="156"/>
      <c r="CD183" s="156"/>
      <c r="CE183" s="156"/>
      <c r="CF183" s="156"/>
      <c r="CG183" s="156"/>
      <c r="CH183" s="156"/>
      <c r="CI183" s="156"/>
      <c r="CJ183" s="156"/>
      <c r="CK183" s="156"/>
      <c r="CL183" s="156"/>
      <c r="CM183" s="156"/>
      <c r="CN183" s="156"/>
      <c r="CO183" s="156"/>
      <c r="CP183" s="156"/>
      <c r="CQ183" s="156"/>
      <c r="CR183" s="156"/>
      <c r="CS183" s="156"/>
      <c r="CT183" s="156"/>
      <c r="CU183" s="156"/>
      <c r="CV183" s="156"/>
      <c r="CW183" s="156"/>
      <c r="CX183" s="156"/>
      <c r="CY183" s="156"/>
      <c r="CZ183" s="156"/>
      <c r="DA183" s="156"/>
    </row>
    <row r="184" spans="13:105" ht="14.25">
      <c r="M184" s="156"/>
      <c r="N184" s="156"/>
      <c r="O184" s="156"/>
      <c r="P184" s="156"/>
      <c r="Q184" s="156"/>
      <c r="R184" s="156"/>
      <c r="S184" s="156"/>
      <c r="T184" s="156"/>
      <c r="U184" s="156"/>
      <c r="V184" s="156"/>
      <c r="W184" s="156"/>
      <c r="X184" s="156"/>
      <c r="Y184" s="156"/>
      <c r="Z184" s="156"/>
      <c r="AA184" s="156"/>
      <c r="AB184" s="156"/>
      <c r="AC184" s="156"/>
      <c r="AD184" s="156"/>
      <c r="AE184" s="156"/>
      <c r="AF184" s="156"/>
      <c r="AG184" s="156"/>
      <c r="AH184" s="156"/>
      <c r="AI184" s="156"/>
      <c r="AJ184" s="156"/>
      <c r="AK184" s="156"/>
      <c r="AL184" s="156"/>
      <c r="AM184" s="156"/>
      <c r="AN184" s="156"/>
      <c r="AO184" s="156"/>
      <c r="AP184" s="156"/>
      <c r="AQ184" s="156"/>
      <c r="AR184" s="156"/>
      <c r="AS184" s="156"/>
      <c r="AT184" s="156"/>
      <c r="AU184" s="156"/>
      <c r="AV184" s="156"/>
      <c r="AW184" s="156"/>
      <c r="AX184" s="156"/>
      <c r="AY184" s="156"/>
      <c r="AZ184" s="156"/>
      <c r="BA184" s="156"/>
      <c r="BB184" s="156"/>
      <c r="BC184" s="156"/>
      <c r="BD184" s="156"/>
      <c r="BE184" s="156"/>
      <c r="BF184" s="156"/>
      <c r="BG184" s="156"/>
      <c r="BH184" s="156"/>
      <c r="BI184" s="156"/>
      <c r="BJ184" s="156"/>
      <c r="BK184" s="156"/>
      <c r="BL184" s="156"/>
      <c r="BM184" s="156"/>
      <c r="BN184" s="156"/>
      <c r="BO184" s="156"/>
      <c r="BP184" s="156"/>
      <c r="BQ184" s="156"/>
      <c r="BR184" s="156"/>
      <c r="BS184" s="156"/>
      <c r="BT184" s="156"/>
      <c r="BU184" s="156"/>
      <c r="BV184" s="156"/>
      <c r="BW184" s="156"/>
      <c r="BX184" s="156"/>
      <c r="BY184" s="156"/>
      <c r="BZ184" s="156"/>
      <c r="CA184" s="156"/>
      <c r="CB184" s="156"/>
      <c r="CC184" s="156"/>
      <c r="CD184" s="156"/>
      <c r="CE184" s="156"/>
      <c r="CF184" s="156"/>
      <c r="CG184" s="156"/>
      <c r="CH184" s="156"/>
      <c r="CI184" s="156"/>
      <c r="CJ184" s="156"/>
      <c r="CK184" s="156"/>
      <c r="CL184" s="156"/>
      <c r="CM184" s="156"/>
      <c r="CN184" s="156"/>
      <c r="CO184" s="156"/>
      <c r="CP184" s="156"/>
      <c r="CQ184" s="156"/>
      <c r="CR184" s="156"/>
      <c r="CS184" s="156"/>
      <c r="CT184" s="156"/>
      <c r="CU184" s="156"/>
      <c r="CV184" s="156"/>
      <c r="CW184" s="156"/>
      <c r="CX184" s="156"/>
      <c r="CY184" s="156"/>
      <c r="CZ184" s="156"/>
      <c r="DA184" s="156"/>
    </row>
    <row r="185" spans="13:105" ht="14.25">
      <c r="M185" s="156"/>
      <c r="N185" s="156"/>
      <c r="O185" s="156"/>
      <c r="P185" s="156"/>
      <c r="Q185" s="156"/>
      <c r="R185" s="156"/>
      <c r="S185" s="156"/>
      <c r="T185" s="156"/>
      <c r="U185" s="156"/>
      <c r="V185" s="156"/>
      <c r="W185" s="156"/>
      <c r="X185" s="156"/>
      <c r="Y185" s="156"/>
      <c r="Z185" s="156"/>
      <c r="AA185" s="156"/>
      <c r="AB185" s="156"/>
      <c r="AC185" s="156"/>
      <c r="AD185" s="156"/>
      <c r="AE185" s="156"/>
      <c r="AF185" s="156"/>
      <c r="AG185" s="156"/>
      <c r="AH185" s="156"/>
      <c r="AI185" s="156"/>
      <c r="AJ185" s="156"/>
      <c r="AK185" s="156"/>
      <c r="AL185" s="156"/>
      <c r="AM185" s="156"/>
      <c r="AN185" s="156"/>
      <c r="AO185" s="156"/>
      <c r="AP185" s="156"/>
      <c r="AQ185" s="156"/>
      <c r="AR185" s="156"/>
      <c r="AS185" s="156"/>
      <c r="AT185" s="156"/>
      <c r="AU185" s="156"/>
      <c r="AV185" s="156"/>
      <c r="AW185" s="156"/>
      <c r="AX185" s="156"/>
      <c r="AY185" s="156"/>
      <c r="AZ185" s="156"/>
      <c r="BA185" s="156"/>
      <c r="BB185" s="156"/>
      <c r="BC185" s="156"/>
      <c r="BD185" s="156"/>
      <c r="BE185" s="156"/>
      <c r="BF185" s="156"/>
      <c r="BG185" s="156"/>
      <c r="BH185" s="156"/>
      <c r="BI185" s="156"/>
      <c r="BJ185" s="156"/>
      <c r="BK185" s="156"/>
      <c r="BL185" s="156"/>
      <c r="BM185" s="156"/>
      <c r="BN185" s="156"/>
      <c r="BO185" s="156"/>
      <c r="BP185" s="156"/>
      <c r="BQ185" s="156"/>
      <c r="BR185" s="156"/>
      <c r="BS185" s="156"/>
      <c r="BT185" s="156"/>
      <c r="BU185" s="156"/>
      <c r="BV185" s="156"/>
      <c r="BW185" s="156"/>
      <c r="BX185" s="156"/>
      <c r="BY185" s="156"/>
      <c r="BZ185" s="156"/>
      <c r="CA185" s="156"/>
      <c r="CB185" s="156"/>
      <c r="CC185" s="156"/>
      <c r="CD185" s="156"/>
      <c r="CE185" s="156"/>
      <c r="CF185" s="156"/>
      <c r="CG185" s="156"/>
      <c r="CH185" s="156"/>
      <c r="CI185" s="156"/>
      <c r="CJ185" s="156"/>
      <c r="CK185" s="156"/>
      <c r="CL185" s="156"/>
      <c r="CM185" s="156"/>
      <c r="CN185" s="156"/>
      <c r="CO185" s="156"/>
      <c r="CP185" s="156"/>
      <c r="CQ185" s="156"/>
      <c r="CR185" s="156"/>
      <c r="CS185" s="156"/>
      <c r="CT185" s="156"/>
      <c r="CU185" s="156"/>
      <c r="CV185" s="156"/>
      <c r="CW185" s="156"/>
      <c r="CX185" s="156"/>
      <c r="CY185" s="156"/>
      <c r="CZ185" s="156"/>
      <c r="DA185" s="156"/>
    </row>
    <row r="186" spans="13:105" ht="14.25">
      <c r="M186" s="156"/>
      <c r="N186" s="156"/>
      <c r="O186" s="156"/>
      <c r="P186" s="156"/>
      <c r="Q186" s="156"/>
      <c r="R186" s="156"/>
      <c r="S186" s="156"/>
      <c r="T186" s="156"/>
      <c r="U186" s="156"/>
      <c r="V186" s="156"/>
      <c r="W186" s="156"/>
      <c r="X186" s="156"/>
      <c r="Y186" s="156"/>
      <c r="Z186" s="156"/>
      <c r="AA186" s="156"/>
      <c r="AB186" s="156"/>
      <c r="AC186" s="156"/>
      <c r="AD186" s="156"/>
      <c r="AE186" s="156"/>
      <c r="AF186" s="156"/>
      <c r="AG186" s="156"/>
      <c r="AH186" s="156"/>
      <c r="AI186" s="156"/>
      <c r="AJ186" s="156"/>
      <c r="AK186" s="156"/>
      <c r="AL186" s="156"/>
      <c r="AM186" s="156"/>
      <c r="AN186" s="156"/>
      <c r="AO186" s="156"/>
      <c r="AP186" s="156"/>
      <c r="AQ186" s="156"/>
      <c r="AR186" s="156"/>
      <c r="AS186" s="156"/>
      <c r="AT186" s="156"/>
      <c r="AU186" s="156"/>
      <c r="AV186" s="156"/>
      <c r="AW186" s="156"/>
      <c r="AX186" s="156"/>
      <c r="AY186" s="156"/>
      <c r="AZ186" s="156"/>
      <c r="BA186" s="156"/>
      <c r="BB186" s="156"/>
      <c r="BC186" s="156"/>
      <c r="BD186" s="156"/>
      <c r="BE186" s="156"/>
      <c r="BF186" s="156"/>
      <c r="BG186" s="156"/>
      <c r="BH186" s="156"/>
      <c r="BI186" s="156"/>
      <c r="BJ186" s="156"/>
      <c r="BK186" s="156"/>
      <c r="BL186" s="156"/>
      <c r="BM186" s="156"/>
      <c r="BN186" s="156"/>
      <c r="BO186" s="156"/>
      <c r="BP186" s="156"/>
      <c r="BQ186" s="156"/>
      <c r="BR186" s="156"/>
      <c r="BS186" s="156"/>
      <c r="BT186" s="156"/>
      <c r="BU186" s="156"/>
      <c r="BV186" s="156"/>
      <c r="BW186" s="156"/>
      <c r="BX186" s="156"/>
      <c r="BY186" s="156"/>
      <c r="BZ186" s="156"/>
      <c r="CA186" s="156"/>
      <c r="CB186" s="156"/>
      <c r="CC186" s="156"/>
      <c r="CD186" s="156"/>
      <c r="CE186" s="156"/>
      <c r="CF186" s="156"/>
      <c r="CG186" s="156"/>
      <c r="CH186" s="156"/>
      <c r="CI186" s="156"/>
      <c r="CJ186" s="156"/>
      <c r="CK186" s="156"/>
      <c r="CL186" s="156"/>
      <c r="CM186" s="156"/>
      <c r="CN186" s="156"/>
      <c r="CO186" s="156"/>
      <c r="CP186" s="156"/>
      <c r="CQ186" s="156"/>
      <c r="CR186" s="156"/>
      <c r="CS186" s="156"/>
      <c r="CT186" s="156"/>
      <c r="CU186" s="156"/>
      <c r="CV186" s="156"/>
      <c r="CW186" s="156"/>
      <c r="CX186" s="156"/>
      <c r="CY186" s="156"/>
      <c r="CZ186" s="156"/>
      <c r="DA186" s="156"/>
    </row>
    <row r="187" spans="13:105" ht="14.25">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6"/>
      <c r="AY187" s="156"/>
      <c r="AZ187" s="156"/>
      <c r="BA187" s="156"/>
      <c r="BB187" s="156"/>
      <c r="BC187" s="156"/>
      <c r="BD187" s="156"/>
      <c r="BE187" s="156"/>
      <c r="BF187" s="156"/>
      <c r="BG187" s="156"/>
      <c r="BH187" s="156"/>
      <c r="BI187" s="156"/>
      <c r="BJ187" s="156"/>
      <c r="BK187" s="156"/>
      <c r="BL187" s="156"/>
      <c r="BM187" s="156"/>
      <c r="BN187" s="156"/>
      <c r="BO187" s="156"/>
      <c r="BP187" s="156"/>
      <c r="BQ187" s="156"/>
      <c r="BR187" s="156"/>
      <c r="BS187" s="156"/>
      <c r="BT187" s="156"/>
      <c r="BU187" s="156"/>
      <c r="BV187" s="156"/>
      <c r="BW187" s="156"/>
      <c r="BX187" s="156"/>
      <c r="BY187" s="156"/>
      <c r="BZ187" s="156"/>
      <c r="CA187" s="156"/>
      <c r="CB187" s="156"/>
      <c r="CC187" s="156"/>
      <c r="CD187" s="156"/>
      <c r="CE187" s="156"/>
      <c r="CF187" s="156"/>
      <c r="CG187" s="156"/>
      <c r="CH187" s="156"/>
      <c r="CI187" s="156"/>
      <c r="CJ187" s="156"/>
      <c r="CK187" s="156"/>
      <c r="CL187" s="156"/>
      <c r="CM187" s="156"/>
      <c r="CN187" s="156"/>
      <c r="CO187" s="156"/>
      <c r="CP187" s="156"/>
      <c r="CQ187" s="156"/>
      <c r="CR187" s="156"/>
      <c r="CS187" s="156"/>
      <c r="CT187" s="156"/>
      <c r="CU187" s="156"/>
      <c r="CV187" s="156"/>
      <c r="CW187" s="156"/>
      <c r="CX187" s="156"/>
      <c r="CY187" s="156"/>
      <c r="CZ187" s="156"/>
      <c r="DA187" s="156"/>
    </row>
    <row r="188" spans="13:105" ht="14.25">
      <c r="M188" s="156"/>
      <c r="N188" s="156"/>
      <c r="O188" s="156"/>
      <c r="P188" s="156"/>
      <c r="Q188" s="156"/>
      <c r="R188" s="156"/>
      <c r="S188" s="156"/>
      <c r="T188" s="156"/>
      <c r="U188" s="156"/>
      <c r="V188" s="156"/>
      <c r="W188" s="156"/>
      <c r="X188" s="156"/>
      <c r="Y188" s="156"/>
      <c r="Z188" s="156"/>
      <c r="AA188" s="156"/>
      <c r="AB188" s="156"/>
      <c r="AC188" s="156"/>
      <c r="AD188" s="156"/>
      <c r="AE188" s="156"/>
      <c r="AF188" s="156"/>
      <c r="AG188" s="156"/>
      <c r="AH188" s="156"/>
      <c r="AI188" s="156"/>
      <c r="AJ188" s="156"/>
      <c r="AK188" s="156"/>
      <c r="AL188" s="156"/>
      <c r="AM188" s="156"/>
      <c r="AN188" s="156"/>
      <c r="AO188" s="156"/>
      <c r="AP188" s="156"/>
      <c r="AQ188" s="156"/>
      <c r="AR188" s="156"/>
      <c r="AS188" s="156"/>
      <c r="AT188" s="156"/>
      <c r="AU188" s="156"/>
      <c r="AV188" s="156"/>
      <c r="AW188" s="156"/>
      <c r="AX188" s="156"/>
      <c r="AY188" s="156"/>
      <c r="AZ188" s="156"/>
      <c r="BA188" s="156"/>
      <c r="BB188" s="156"/>
      <c r="BC188" s="156"/>
      <c r="BD188" s="156"/>
      <c r="BE188" s="156"/>
      <c r="BF188" s="156"/>
      <c r="BG188" s="156"/>
      <c r="BH188" s="156"/>
      <c r="BI188" s="156"/>
      <c r="BJ188" s="156"/>
      <c r="BK188" s="156"/>
      <c r="BL188" s="156"/>
      <c r="BM188" s="156"/>
      <c r="BN188" s="156"/>
      <c r="BO188" s="156"/>
      <c r="BP188" s="156"/>
      <c r="BQ188" s="156"/>
      <c r="BR188" s="156"/>
      <c r="BS188" s="156"/>
      <c r="BT188" s="156"/>
      <c r="BU188" s="156"/>
      <c r="BV188" s="156"/>
      <c r="BW188" s="156"/>
      <c r="BX188" s="156"/>
      <c r="BY188" s="156"/>
      <c r="BZ188" s="156"/>
      <c r="CA188" s="156"/>
      <c r="CB188" s="156"/>
      <c r="CC188" s="156"/>
      <c r="CD188" s="156"/>
      <c r="CE188" s="156"/>
      <c r="CF188" s="156"/>
      <c r="CG188" s="156"/>
      <c r="CH188" s="156"/>
      <c r="CI188" s="156"/>
      <c r="CJ188" s="156"/>
      <c r="CK188" s="156"/>
      <c r="CL188" s="156"/>
      <c r="CM188" s="156"/>
      <c r="CN188" s="156"/>
      <c r="CO188" s="156"/>
      <c r="CP188" s="156"/>
      <c r="CQ188" s="156"/>
      <c r="CR188" s="156"/>
      <c r="CS188" s="156"/>
      <c r="CT188" s="156"/>
      <c r="CU188" s="156"/>
      <c r="CV188" s="156"/>
      <c r="CW188" s="156"/>
      <c r="CX188" s="156"/>
      <c r="CY188" s="156"/>
      <c r="CZ188" s="156"/>
      <c r="DA188" s="156"/>
    </row>
    <row r="189" spans="13:105" ht="14.25">
      <c r="M189" s="156"/>
      <c r="N189" s="156"/>
      <c r="O189" s="156"/>
      <c r="P189" s="156"/>
      <c r="Q189" s="156"/>
      <c r="R189" s="156"/>
      <c r="S189" s="156"/>
      <c r="T189" s="156"/>
      <c r="U189" s="156"/>
      <c r="V189" s="156"/>
      <c r="W189" s="156"/>
      <c r="X189" s="156"/>
      <c r="Y189" s="156"/>
      <c r="Z189" s="156"/>
      <c r="AA189" s="156"/>
      <c r="AB189" s="156"/>
      <c r="AC189" s="156"/>
      <c r="AD189" s="156"/>
      <c r="AE189" s="156"/>
      <c r="AF189" s="156"/>
      <c r="AG189" s="156"/>
      <c r="AH189" s="156"/>
      <c r="AI189" s="156"/>
      <c r="AJ189" s="156"/>
      <c r="AK189" s="156"/>
      <c r="AL189" s="156"/>
      <c r="AM189" s="156"/>
      <c r="AN189" s="156"/>
      <c r="AO189" s="156"/>
      <c r="AP189" s="156"/>
      <c r="AQ189" s="156"/>
      <c r="AR189" s="156"/>
      <c r="AS189" s="156"/>
      <c r="AT189" s="156"/>
      <c r="AU189" s="156"/>
      <c r="AV189" s="156"/>
      <c r="AW189" s="156"/>
      <c r="AX189" s="156"/>
      <c r="AY189" s="156"/>
      <c r="AZ189" s="156"/>
      <c r="BA189" s="156"/>
      <c r="BB189" s="156"/>
      <c r="BC189" s="156"/>
      <c r="BD189" s="156"/>
      <c r="BE189" s="156"/>
      <c r="BF189" s="156"/>
      <c r="BG189" s="156"/>
      <c r="BH189" s="156"/>
      <c r="BI189" s="156"/>
      <c r="BJ189" s="156"/>
      <c r="BK189" s="156"/>
      <c r="BL189" s="156"/>
      <c r="BM189" s="156"/>
      <c r="BN189" s="156"/>
      <c r="BO189" s="156"/>
      <c r="BP189" s="156"/>
      <c r="BQ189" s="156"/>
      <c r="BR189" s="156"/>
      <c r="BS189" s="156"/>
      <c r="BT189" s="156"/>
      <c r="BU189" s="156"/>
      <c r="BV189" s="156"/>
      <c r="BW189" s="156"/>
      <c r="BX189" s="156"/>
      <c r="BY189" s="156"/>
      <c r="BZ189" s="156"/>
      <c r="CA189" s="156"/>
      <c r="CB189" s="156"/>
      <c r="CC189" s="156"/>
      <c r="CD189" s="156"/>
      <c r="CE189" s="156"/>
      <c r="CF189" s="156"/>
      <c r="CG189" s="156"/>
      <c r="CH189" s="156"/>
      <c r="CI189" s="156"/>
      <c r="CJ189" s="156"/>
      <c r="CK189" s="156"/>
      <c r="CL189" s="156"/>
      <c r="CM189" s="156"/>
      <c r="CN189" s="156"/>
      <c r="CO189" s="156"/>
      <c r="CP189" s="156"/>
      <c r="CQ189" s="156"/>
      <c r="CR189" s="156"/>
      <c r="CS189" s="156"/>
      <c r="CT189" s="156"/>
      <c r="CU189" s="156"/>
      <c r="CV189" s="156"/>
      <c r="CW189" s="156"/>
      <c r="CX189" s="156"/>
      <c r="CY189" s="156"/>
      <c r="CZ189" s="156"/>
      <c r="DA189" s="156"/>
    </row>
    <row r="190" spans="13:105" ht="14.25">
      <c r="M190" s="156"/>
      <c r="N190" s="156"/>
      <c r="O190" s="156"/>
      <c r="P190" s="156"/>
      <c r="Q190" s="156"/>
      <c r="R190" s="156"/>
      <c r="S190" s="156"/>
      <c r="T190" s="156"/>
      <c r="U190" s="156"/>
      <c r="V190" s="156"/>
      <c r="W190" s="156"/>
      <c r="X190" s="156"/>
      <c r="Y190" s="156"/>
      <c r="Z190" s="156"/>
      <c r="AA190" s="156"/>
      <c r="AB190" s="156"/>
      <c r="AC190" s="156"/>
      <c r="AD190" s="156"/>
      <c r="AE190" s="156"/>
      <c r="AF190" s="156"/>
      <c r="AG190" s="156"/>
      <c r="AH190" s="156"/>
      <c r="AI190" s="156"/>
      <c r="AJ190" s="156"/>
      <c r="AK190" s="156"/>
      <c r="AL190" s="156"/>
      <c r="AM190" s="156"/>
      <c r="AN190" s="156"/>
      <c r="AO190" s="156"/>
      <c r="AP190" s="156"/>
      <c r="AQ190" s="156"/>
      <c r="AR190" s="156"/>
      <c r="AS190" s="156"/>
      <c r="AT190" s="156"/>
      <c r="AU190" s="156"/>
      <c r="AV190" s="156"/>
      <c r="AW190" s="156"/>
      <c r="AX190" s="156"/>
      <c r="AY190" s="156"/>
      <c r="AZ190" s="156"/>
      <c r="BA190" s="156"/>
      <c r="BB190" s="156"/>
      <c r="BC190" s="156"/>
      <c r="BD190" s="156"/>
      <c r="BE190" s="156"/>
      <c r="BF190" s="156"/>
      <c r="BG190" s="156"/>
      <c r="BH190" s="156"/>
      <c r="BI190" s="156"/>
      <c r="BJ190" s="156"/>
      <c r="BK190" s="156"/>
      <c r="BL190" s="156"/>
      <c r="BM190" s="156"/>
      <c r="BN190" s="156"/>
      <c r="BO190" s="156"/>
      <c r="BP190" s="156"/>
      <c r="BQ190" s="156"/>
      <c r="BR190" s="156"/>
      <c r="BS190" s="156"/>
      <c r="BT190" s="156"/>
      <c r="BU190" s="156"/>
      <c r="BV190" s="156"/>
      <c r="BW190" s="156"/>
      <c r="BX190" s="156"/>
      <c r="BY190" s="156"/>
      <c r="BZ190" s="156"/>
      <c r="CA190" s="156"/>
      <c r="CB190" s="156"/>
      <c r="CC190" s="156"/>
      <c r="CD190" s="156"/>
      <c r="CE190" s="156"/>
      <c r="CF190" s="156"/>
      <c r="CG190" s="156"/>
      <c r="CH190" s="156"/>
      <c r="CI190" s="156"/>
      <c r="CJ190" s="156"/>
      <c r="CK190" s="156"/>
      <c r="CL190" s="156"/>
      <c r="CM190" s="156"/>
      <c r="CN190" s="156"/>
      <c r="CO190" s="156"/>
      <c r="CP190" s="156"/>
      <c r="CQ190" s="156"/>
      <c r="CR190" s="156"/>
      <c r="CS190" s="156"/>
      <c r="CT190" s="156"/>
      <c r="CU190" s="156"/>
      <c r="CV190" s="156"/>
      <c r="CW190" s="156"/>
      <c r="CX190" s="156"/>
      <c r="CY190" s="156"/>
      <c r="CZ190" s="156"/>
      <c r="DA190" s="156"/>
    </row>
    <row r="191" spans="13:105" ht="14.25">
      <c r="M191" s="156"/>
      <c r="N191" s="156"/>
      <c r="O191" s="156"/>
      <c r="P191" s="156"/>
      <c r="Q191" s="156"/>
      <c r="R191" s="156"/>
      <c r="S191" s="156"/>
      <c r="T191" s="156"/>
      <c r="U191" s="156"/>
      <c r="V191" s="156"/>
      <c r="W191" s="156"/>
      <c r="X191" s="156"/>
      <c r="Y191" s="156"/>
      <c r="Z191" s="156"/>
      <c r="AA191" s="156"/>
      <c r="AB191" s="156"/>
      <c r="AC191" s="156"/>
      <c r="AD191" s="156"/>
      <c r="AE191" s="156"/>
      <c r="AF191" s="156"/>
      <c r="AG191" s="156"/>
      <c r="AH191" s="156"/>
      <c r="AI191" s="156"/>
      <c r="AJ191" s="156"/>
      <c r="AK191" s="156"/>
      <c r="AL191" s="156"/>
      <c r="AM191" s="156"/>
      <c r="AN191" s="156"/>
      <c r="AO191" s="156"/>
      <c r="AP191" s="156"/>
      <c r="AQ191" s="156"/>
      <c r="AR191" s="156"/>
      <c r="AS191" s="156"/>
      <c r="AT191" s="156"/>
      <c r="AU191" s="156"/>
      <c r="AV191" s="156"/>
      <c r="AW191" s="156"/>
      <c r="AX191" s="156"/>
      <c r="AY191" s="156"/>
      <c r="AZ191" s="156"/>
      <c r="BA191" s="156"/>
      <c r="BB191" s="156"/>
      <c r="BC191" s="156"/>
      <c r="BD191" s="156"/>
      <c r="BE191" s="156"/>
      <c r="BF191" s="156"/>
      <c r="BG191" s="156"/>
      <c r="BH191" s="156"/>
      <c r="BI191" s="156"/>
      <c r="BJ191" s="156"/>
      <c r="BK191" s="156"/>
      <c r="BL191" s="156"/>
      <c r="BM191" s="156"/>
      <c r="BN191" s="156"/>
      <c r="BO191" s="156"/>
      <c r="BP191" s="156"/>
      <c r="BQ191" s="156"/>
      <c r="BR191" s="156"/>
      <c r="BS191" s="156"/>
      <c r="BT191" s="156"/>
      <c r="BU191" s="156"/>
      <c r="BV191" s="156"/>
      <c r="BW191" s="156"/>
      <c r="BX191" s="156"/>
      <c r="BY191" s="156"/>
      <c r="BZ191" s="156"/>
      <c r="CA191" s="156"/>
      <c r="CB191" s="156"/>
      <c r="CC191" s="156"/>
      <c r="CD191" s="156"/>
      <c r="CE191" s="156"/>
      <c r="CF191" s="156"/>
      <c r="CG191" s="156"/>
      <c r="CH191" s="156"/>
      <c r="CI191" s="156"/>
      <c r="CJ191" s="156"/>
      <c r="CK191" s="156"/>
      <c r="CL191" s="156"/>
      <c r="CM191" s="156"/>
      <c r="CN191" s="156"/>
      <c r="CO191" s="156"/>
      <c r="CP191" s="156"/>
      <c r="CQ191" s="156"/>
      <c r="CR191" s="156"/>
      <c r="CS191" s="156"/>
      <c r="CT191" s="156"/>
      <c r="CU191" s="156"/>
      <c r="CV191" s="156"/>
      <c r="CW191" s="156"/>
      <c r="CX191" s="156"/>
      <c r="CY191" s="156"/>
      <c r="CZ191" s="156"/>
      <c r="DA191" s="156"/>
    </row>
    <row r="192" spans="13:105" ht="14.25">
      <c r="M192" s="156"/>
      <c r="N192" s="156"/>
      <c r="O192" s="156"/>
      <c r="P192" s="156"/>
      <c r="Q192" s="156"/>
      <c r="R192" s="156"/>
      <c r="S192" s="156"/>
      <c r="T192" s="156"/>
      <c r="U192" s="156"/>
      <c r="V192" s="156"/>
      <c r="W192" s="156"/>
      <c r="X192" s="156"/>
      <c r="Y192" s="156"/>
      <c r="Z192" s="156"/>
      <c r="AA192" s="156"/>
      <c r="AB192" s="156"/>
      <c r="AC192" s="156"/>
      <c r="AD192" s="156"/>
      <c r="AE192" s="156"/>
      <c r="AF192" s="156"/>
      <c r="AG192" s="156"/>
      <c r="AH192" s="156"/>
      <c r="AI192" s="156"/>
      <c r="AJ192" s="156"/>
      <c r="AK192" s="156"/>
      <c r="AL192" s="156"/>
      <c r="AM192" s="156"/>
      <c r="AN192" s="156"/>
      <c r="AO192" s="156"/>
      <c r="AP192" s="156"/>
      <c r="AQ192" s="156"/>
      <c r="AR192" s="156"/>
      <c r="AS192" s="156"/>
      <c r="AT192" s="156"/>
      <c r="AU192" s="156"/>
      <c r="AV192" s="156"/>
      <c r="AW192" s="156"/>
      <c r="AX192" s="156"/>
      <c r="AY192" s="156"/>
      <c r="AZ192" s="156"/>
      <c r="BA192" s="156"/>
      <c r="BB192" s="156"/>
      <c r="BC192" s="156"/>
      <c r="BD192" s="156"/>
      <c r="BE192" s="156"/>
      <c r="BF192" s="156"/>
      <c r="BG192" s="156"/>
      <c r="BH192" s="156"/>
      <c r="BI192" s="156"/>
      <c r="BJ192" s="156"/>
      <c r="BK192" s="156"/>
      <c r="BL192" s="156"/>
      <c r="BM192" s="156"/>
      <c r="BN192" s="156"/>
      <c r="BO192" s="156"/>
      <c r="BP192" s="156"/>
      <c r="BQ192" s="156"/>
      <c r="BR192" s="156"/>
      <c r="BS192" s="156"/>
      <c r="BT192" s="156"/>
      <c r="BU192" s="156"/>
      <c r="BV192" s="156"/>
      <c r="BW192" s="156"/>
      <c r="BX192" s="156"/>
      <c r="BY192" s="156"/>
      <c r="BZ192" s="156"/>
      <c r="CA192" s="156"/>
      <c r="CB192" s="156"/>
      <c r="CC192" s="156"/>
      <c r="CD192" s="156"/>
      <c r="CE192" s="156"/>
      <c r="CF192" s="156"/>
      <c r="CG192" s="156"/>
      <c r="CH192" s="156"/>
      <c r="CI192" s="156"/>
      <c r="CJ192" s="156"/>
      <c r="CK192" s="156"/>
      <c r="CL192" s="156"/>
      <c r="CM192" s="156"/>
      <c r="CN192" s="156"/>
      <c r="CO192" s="156"/>
      <c r="CP192" s="156"/>
      <c r="CQ192" s="156"/>
      <c r="CR192" s="156"/>
      <c r="CS192" s="156"/>
      <c r="CT192" s="156"/>
      <c r="CU192" s="156"/>
      <c r="CV192" s="156"/>
      <c r="CW192" s="156"/>
      <c r="CX192" s="156"/>
      <c r="CY192" s="156"/>
      <c r="CZ192" s="156"/>
      <c r="DA192" s="156"/>
    </row>
    <row r="193" spans="13:105" ht="14.25">
      <c r="M193" s="156"/>
      <c r="N193" s="156"/>
      <c r="O193" s="156"/>
      <c r="P193" s="156"/>
      <c r="Q193" s="156"/>
      <c r="R193" s="156"/>
      <c r="S193" s="156"/>
      <c r="T193" s="156"/>
      <c r="U193" s="156"/>
      <c r="V193" s="156"/>
      <c r="W193" s="156"/>
      <c r="X193" s="156"/>
      <c r="Y193" s="156"/>
      <c r="Z193" s="156"/>
      <c r="AA193" s="156"/>
      <c r="AB193" s="156"/>
      <c r="AC193" s="156"/>
      <c r="AD193" s="156"/>
      <c r="AE193" s="156"/>
      <c r="AF193" s="156"/>
      <c r="AG193" s="156"/>
      <c r="AH193" s="156"/>
      <c r="AI193" s="156"/>
      <c r="AJ193" s="156"/>
      <c r="AK193" s="156"/>
      <c r="AL193" s="156"/>
      <c r="AM193" s="156"/>
      <c r="AN193" s="156"/>
      <c r="AO193" s="156"/>
      <c r="AP193" s="156"/>
      <c r="AQ193" s="156"/>
      <c r="AR193" s="156"/>
      <c r="AS193" s="156"/>
      <c r="AT193" s="156"/>
      <c r="AU193" s="156"/>
      <c r="AV193" s="156"/>
      <c r="AW193" s="156"/>
      <c r="AX193" s="156"/>
      <c r="AY193" s="156"/>
      <c r="AZ193" s="156"/>
      <c r="BA193" s="156"/>
      <c r="BB193" s="156"/>
      <c r="BC193" s="156"/>
      <c r="BD193" s="156"/>
      <c r="BE193" s="156"/>
      <c r="BF193" s="156"/>
      <c r="BG193" s="156"/>
      <c r="BH193" s="156"/>
      <c r="BI193" s="156"/>
      <c r="BJ193" s="156"/>
      <c r="BK193" s="156"/>
      <c r="BL193" s="156"/>
      <c r="BM193" s="156"/>
      <c r="BN193" s="156"/>
      <c r="BO193" s="156"/>
      <c r="BP193" s="156"/>
      <c r="BQ193" s="156"/>
      <c r="BR193" s="156"/>
      <c r="BS193" s="156"/>
      <c r="BT193" s="156"/>
      <c r="BU193" s="156"/>
      <c r="BV193" s="156"/>
      <c r="BW193" s="156"/>
      <c r="BX193" s="156"/>
      <c r="BY193" s="156"/>
      <c r="BZ193" s="156"/>
      <c r="CA193" s="156"/>
      <c r="CB193" s="156"/>
      <c r="CC193" s="156"/>
      <c r="CD193" s="156"/>
      <c r="CE193" s="156"/>
      <c r="CF193" s="156"/>
      <c r="CG193" s="156"/>
      <c r="CH193" s="156"/>
      <c r="CI193" s="156"/>
      <c r="CJ193" s="156"/>
      <c r="CK193" s="156"/>
      <c r="CL193" s="156"/>
      <c r="CM193" s="156"/>
      <c r="CN193" s="156"/>
      <c r="CO193" s="156"/>
      <c r="CP193" s="156"/>
      <c r="CQ193" s="156"/>
      <c r="CR193" s="156"/>
      <c r="CS193" s="156"/>
      <c r="CT193" s="156"/>
      <c r="CU193" s="156"/>
      <c r="CV193" s="156"/>
      <c r="CW193" s="156"/>
      <c r="CX193" s="156"/>
      <c r="CY193" s="156"/>
      <c r="CZ193" s="156"/>
      <c r="DA193" s="156"/>
    </row>
    <row r="194" spans="13:105" ht="14.25">
      <c r="M194" s="156"/>
      <c r="N194" s="156"/>
      <c r="O194" s="156"/>
      <c r="P194" s="156"/>
      <c r="Q194" s="156"/>
      <c r="R194" s="156"/>
      <c r="S194" s="156"/>
      <c r="T194" s="156"/>
      <c r="U194" s="156"/>
      <c r="V194" s="156"/>
      <c r="W194" s="156"/>
      <c r="X194" s="156"/>
      <c r="Y194" s="156"/>
      <c r="Z194" s="156"/>
      <c r="AA194" s="156"/>
      <c r="AB194" s="156"/>
      <c r="AC194" s="156"/>
      <c r="AD194" s="156"/>
      <c r="AE194" s="156"/>
      <c r="AF194" s="156"/>
      <c r="AG194" s="156"/>
      <c r="AH194" s="156"/>
      <c r="AI194" s="156"/>
      <c r="AJ194" s="156"/>
      <c r="AK194" s="156"/>
      <c r="AL194" s="156"/>
      <c r="AM194" s="156"/>
      <c r="AN194" s="156"/>
      <c r="AO194" s="156"/>
      <c r="AP194" s="156"/>
      <c r="AQ194" s="156"/>
      <c r="AR194" s="156"/>
      <c r="AS194" s="156"/>
      <c r="AT194" s="156"/>
      <c r="AU194" s="156"/>
      <c r="AV194" s="156"/>
      <c r="AW194" s="156"/>
      <c r="AX194" s="156"/>
      <c r="AY194" s="156"/>
      <c r="AZ194" s="156"/>
      <c r="BA194" s="156"/>
      <c r="BB194" s="156"/>
      <c r="BC194" s="156"/>
      <c r="BD194" s="156"/>
      <c r="BE194" s="156"/>
      <c r="BF194" s="156"/>
      <c r="BG194" s="156"/>
      <c r="BH194" s="156"/>
      <c r="BI194" s="156"/>
      <c r="BJ194" s="156"/>
      <c r="BK194" s="156"/>
      <c r="BL194" s="156"/>
      <c r="BM194" s="156"/>
      <c r="BN194" s="156"/>
      <c r="BO194" s="156"/>
      <c r="BP194" s="156"/>
      <c r="BQ194" s="156"/>
      <c r="BR194" s="156"/>
      <c r="BS194" s="156"/>
      <c r="BT194" s="156"/>
      <c r="BU194" s="156"/>
      <c r="BV194" s="156"/>
      <c r="BW194" s="156"/>
      <c r="BX194" s="156"/>
      <c r="BY194" s="156"/>
      <c r="BZ194" s="156"/>
      <c r="CA194" s="156"/>
      <c r="CB194" s="156"/>
      <c r="CC194" s="156"/>
      <c r="CD194" s="156"/>
      <c r="CE194" s="156"/>
      <c r="CF194" s="156"/>
      <c r="CG194" s="156"/>
      <c r="CH194" s="156"/>
      <c r="CI194" s="156"/>
      <c r="CJ194" s="156"/>
      <c r="CK194" s="156"/>
      <c r="CL194" s="156"/>
      <c r="CM194" s="156"/>
      <c r="CN194" s="156"/>
      <c r="CO194" s="156"/>
      <c r="CP194" s="156"/>
      <c r="CQ194" s="156"/>
      <c r="CR194" s="156"/>
      <c r="CS194" s="156"/>
      <c r="CT194" s="156"/>
      <c r="CU194" s="156"/>
      <c r="CV194" s="156"/>
      <c r="CW194" s="156"/>
      <c r="CX194" s="156"/>
      <c r="CY194" s="156"/>
      <c r="CZ194" s="156"/>
      <c r="DA194" s="156"/>
    </row>
    <row r="195" spans="13:105" ht="14.25">
      <c r="M195" s="156"/>
      <c r="N195" s="156"/>
      <c r="O195" s="156"/>
      <c r="P195" s="156"/>
      <c r="Q195" s="156"/>
      <c r="R195" s="156"/>
      <c r="S195" s="156"/>
      <c r="T195" s="156"/>
      <c r="U195" s="156"/>
      <c r="V195" s="156"/>
      <c r="W195" s="156"/>
      <c r="X195" s="156"/>
      <c r="Y195" s="156"/>
      <c r="Z195" s="156"/>
      <c r="AA195" s="156"/>
      <c r="AB195" s="156"/>
      <c r="AC195" s="156"/>
      <c r="AD195" s="156"/>
      <c r="AE195" s="156"/>
      <c r="AF195" s="156"/>
      <c r="AG195" s="156"/>
      <c r="AH195" s="156"/>
      <c r="AI195" s="156"/>
      <c r="AJ195" s="156"/>
      <c r="AK195" s="156"/>
      <c r="AL195" s="156"/>
      <c r="AM195" s="156"/>
      <c r="AN195" s="156"/>
      <c r="AO195" s="156"/>
      <c r="AP195" s="156"/>
      <c r="AQ195" s="156"/>
      <c r="AR195" s="156"/>
      <c r="AS195" s="156"/>
      <c r="AT195" s="156"/>
      <c r="AU195" s="156"/>
      <c r="AV195" s="156"/>
      <c r="AW195" s="156"/>
      <c r="AX195" s="156"/>
      <c r="AY195" s="156"/>
      <c r="AZ195" s="156"/>
      <c r="BA195" s="156"/>
      <c r="BB195" s="156"/>
      <c r="BC195" s="156"/>
      <c r="BD195" s="156"/>
      <c r="BE195" s="156"/>
      <c r="BF195" s="156"/>
      <c r="BG195" s="156"/>
      <c r="BH195" s="156"/>
      <c r="BI195" s="156"/>
      <c r="BJ195" s="156"/>
      <c r="BK195" s="156"/>
      <c r="BL195" s="156"/>
      <c r="BM195" s="156"/>
      <c r="BN195" s="156"/>
      <c r="BO195" s="156"/>
      <c r="BP195" s="156"/>
      <c r="BQ195" s="156"/>
      <c r="BR195" s="156"/>
      <c r="BS195" s="156"/>
      <c r="BT195" s="156"/>
      <c r="BU195" s="156"/>
      <c r="BV195" s="156"/>
      <c r="BW195" s="156"/>
      <c r="BX195" s="156"/>
      <c r="BY195" s="156"/>
      <c r="BZ195" s="156"/>
      <c r="CA195" s="156"/>
      <c r="CB195" s="156"/>
      <c r="CC195" s="156"/>
      <c r="CD195" s="156"/>
      <c r="CE195" s="156"/>
      <c r="CF195" s="156"/>
      <c r="CG195" s="156"/>
      <c r="CH195" s="156"/>
      <c r="CI195" s="156"/>
      <c r="CJ195" s="156"/>
      <c r="CK195" s="156"/>
      <c r="CL195" s="156"/>
      <c r="CM195" s="156"/>
      <c r="CN195" s="156"/>
      <c r="CO195" s="156"/>
      <c r="CP195" s="156"/>
      <c r="CQ195" s="156"/>
      <c r="CR195" s="156"/>
      <c r="CS195" s="156"/>
      <c r="CT195" s="156"/>
      <c r="CU195" s="156"/>
      <c r="CV195" s="156"/>
      <c r="CW195" s="156"/>
      <c r="CX195" s="156"/>
      <c r="CY195" s="156"/>
      <c r="CZ195" s="156"/>
      <c r="DA195" s="156"/>
    </row>
    <row r="196" spans="13:105" ht="14.25">
      <c r="M196" s="156"/>
      <c r="N196" s="156"/>
      <c r="O196" s="156"/>
      <c r="P196" s="156"/>
      <c r="Q196" s="156"/>
      <c r="R196" s="156"/>
      <c r="S196" s="156"/>
      <c r="T196" s="156"/>
      <c r="U196" s="156"/>
      <c r="V196" s="156"/>
      <c r="W196" s="156"/>
      <c r="X196" s="156"/>
      <c r="Y196" s="156"/>
      <c r="Z196" s="156"/>
      <c r="AA196" s="156"/>
      <c r="AB196" s="156"/>
      <c r="AC196" s="156"/>
      <c r="AD196" s="156"/>
      <c r="AE196" s="156"/>
      <c r="AF196" s="156"/>
      <c r="AG196" s="156"/>
      <c r="AH196" s="156"/>
      <c r="AI196" s="156"/>
      <c r="AJ196" s="156"/>
      <c r="AK196" s="156"/>
      <c r="AL196" s="156"/>
      <c r="AM196" s="156"/>
      <c r="AN196" s="156"/>
      <c r="AO196" s="156"/>
      <c r="AP196" s="156"/>
      <c r="AQ196" s="156"/>
      <c r="AR196" s="156"/>
      <c r="AS196" s="156"/>
      <c r="AT196" s="156"/>
      <c r="AU196" s="156"/>
      <c r="AV196" s="156"/>
      <c r="AW196" s="156"/>
      <c r="AX196" s="156"/>
      <c r="AY196" s="156"/>
      <c r="AZ196" s="156"/>
      <c r="BA196" s="156"/>
      <c r="BB196" s="156"/>
      <c r="BC196" s="156"/>
      <c r="BD196" s="156"/>
      <c r="BE196" s="156"/>
      <c r="BF196" s="156"/>
      <c r="BG196" s="156"/>
      <c r="BH196" s="156"/>
      <c r="BI196" s="156"/>
      <c r="BJ196" s="156"/>
      <c r="BK196" s="156"/>
      <c r="BL196" s="156"/>
      <c r="BM196" s="156"/>
      <c r="BN196" s="156"/>
      <c r="BO196" s="156"/>
      <c r="BP196" s="156"/>
      <c r="BQ196" s="156"/>
      <c r="BR196" s="156"/>
      <c r="BS196" s="156"/>
      <c r="BT196" s="156"/>
      <c r="BU196" s="156"/>
      <c r="BV196" s="156"/>
      <c r="BW196" s="156"/>
      <c r="BX196" s="156"/>
      <c r="BY196" s="156"/>
      <c r="BZ196" s="156"/>
      <c r="CA196" s="156"/>
      <c r="CB196" s="156"/>
      <c r="CC196" s="156"/>
      <c r="CD196" s="156"/>
      <c r="CE196" s="156"/>
      <c r="CF196" s="156"/>
      <c r="CG196" s="156"/>
      <c r="CH196" s="156"/>
      <c r="CI196" s="156"/>
      <c r="CJ196" s="156"/>
      <c r="CK196" s="156"/>
      <c r="CL196" s="156"/>
      <c r="CM196" s="156"/>
      <c r="CN196" s="156"/>
      <c r="CO196" s="156"/>
      <c r="CP196" s="156"/>
      <c r="CQ196" s="156"/>
      <c r="CR196" s="156"/>
      <c r="CS196" s="156"/>
      <c r="CT196" s="156"/>
      <c r="CU196" s="156"/>
      <c r="CV196" s="156"/>
      <c r="CW196" s="156"/>
      <c r="CX196" s="156"/>
      <c r="CY196" s="156"/>
      <c r="CZ196" s="156"/>
      <c r="DA196" s="156"/>
    </row>
    <row r="197" spans="13:105" ht="14.25">
      <c r="M197" s="156"/>
      <c r="N197" s="156"/>
      <c r="O197" s="156"/>
      <c r="P197" s="156"/>
      <c r="Q197" s="156"/>
      <c r="R197" s="156"/>
      <c r="S197" s="156"/>
      <c r="T197" s="156"/>
      <c r="U197" s="156"/>
      <c r="V197" s="156"/>
      <c r="W197" s="156"/>
      <c r="X197" s="156"/>
      <c r="Y197" s="156"/>
      <c r="Z197" s="156"/>
      <c r="AA197" s="156"/>
      <c r="AB197" s="156"/>
      <c r="AC197" s="156"/>
      <c r="AD197" s="156"/>
      <c r="AE197" s="156"/>
      <c r="AF197" s="156"/>
      <c r="AG197" s="156"/>
      <c r="AH197" s="156"/>
      <c r="AI197" s="156"/>
      <c r="AJ197" s="156"/>
      <c r="AK197" s="156"/>
      <c r="AL197" s="156"/>
      <c r="AM197" s="156"/>
      <c r="AN197" s="156"/>
      <c r="AO197" s="156"/>
      <c r="AP197" s="156"/>
      <c r="AQ197" s="156"/>
      <c r="AR197" s="156"/>
      <c r="AS197" s="156"/>
      <c r="AT197" s="156"/>
      <c r="AU197" s="156"/>
      <c r="AV197" s="156"/>
      <c r="AW197" s="156"/>
      <c r="AX197" s="156"/>
      <c r="AY197" s="156"/>
      <c r="AZ197" s="156"/>
      <c r="BA197" s="156"/>
      <c r="BB197" s="156"/>
      <c r="BC197" s="156"/>
      <c r="BD197" s="156"/>
      <c r="BE197" s="156"/>
      <c r="BF197" s="156"/>
      <c r="BG197" s="156"/>
      <c r="BH197" s="156"/>
      <c r="BI197" s="156"/>
      <c r="BJ197" s="156"/>
      <c r="BK197" s="156"/>
      <c r="BL197" s="156"/>
      <c r="BM197" s="156"/>
      <c r="BN197" s="156"/>
      <c r="BO197" s="156"/>
      <c r="BP197" s="156"/>
      <c r="BQ197" s="156"/>
      <c r="BR197" s="156"/>
      <c r="BS197" s="156"/>
      <c r="BT197" s="156"/>
      <c r="BU197" s="156"/>
      <c r="BV197" s="156"/>
      <c r="BW197" s="156"/>
      <c r="BX197" s="156"/>
      <c r="BY197" s="156"/>
      <c r="BZ197" s="156"/>
      <c r="CA197" s="156"/>
      <c r="CB197" s="156"/>
      <c r="CC197" s="156"/>
      <c r="CD197" s="156"/>
      <c r="CE197" s="156"/>
      <c r="CF197" s="156"/>
      <c r="CG197" s="156"/>
      <c r="CH197" s="156"/>
      <c r="CI197" s="156"/>
      <c r="CJ197" s="156"/>
      <c r="CK197" s="156"/>
      <c r="CL197" s="156"/>
      <c r="CM197" s="156"/>
      <c r="CN197" s="156"/>
      <c r="CO197" s="156"/>
      <c r="CP197" s="156"/>
      <c r="CQ197" s="156"/>
      <c r="CR197" s="156"/>
      <c r="CS197" s="156"/>
      <c r="CT197" s="156"/>
      <c r="CU197" s="156"/>
      <c r="CV197" s="156"/>
      <c r="CW197" s="156"/>
      <c r="CX197" s="156"/>
      <c r="CY197" s="156"/>
      <c r="CZ197" s="156"/>
      <c r="DA197" s="156"/>
    </row>
    <row r="198" spans="13:105" ht="14.25">
      <c r="M198" s="156"/>
      <c r="N198" s="156"/>
      <c r="O198" s="156"/>
      <c r="P198" s="156"/>
      <c r="Q198" s="156"/>
      <c r="R198" s="156"/>
      <c r="S198" s="156"/>
      <c r="T198" s="156"/>
      <c r="U198" s="156"/>
      <c r="V198" s="156"/>
      <c r="W198" s="156"/>
      <c r="X198" s="156"/>
      <c r="Y198" s="156"/>
      <c r="Z198" s="156"/>
      <c r="AA198" s="156"/>
      <c r="AB198" s="156"/>
      <c r="AC198" s="156"/>
      <c r="AD198" s="156"/>
      <c r="AE198" s="156"/>
      <c r="AF198" s="156"/>
      <c r="AG198" s="156"/>
      <c r="AH198" s="156"/>
      <c r="AI198" s="156"/>
      <c r="AJ198" s="156"/>
      <c r="AK198" s="156"/>
      <c r="AL198" s="156"/>
      <c r="AM198" s="156"/>
      <c r="AN198" s="156"/>
      <c r="AO198" s="156"/>
      <c r="AP198" s="156"/>
      <c r="AQ198" s="156"/>
      <c r="AR198" s="156"/>
      <c r="AS198" s="156"/>
      <c r="AT198" s="156"/>
      <c r="AU198" s="156"/>
      <c r="AV198" s="156"/>
      <c r="AW198" s="156"/>
      <c r="AX198" s="156"/>
      <c r="AY198" s="156"/>
      <c r="AZ198" s="156"/>
      <c r="BA198" s="156"/>
      <c r="BB198" s="156"/>
      <c r="BC198" s="156"/>
      <c r="BD198" s="156"/>
      <c r="BE198" s="156"/>
      <c r="BF198" s="156"/>
      <c r="BG198" s="156"/>
      <c r="BH198" s="156"/>
      <c r="BI198" s="156"/>
      <c r="BJ198" s="156"/>
      <c r="BK198" s="156"/>
      <c r="BL198" s="156"/>
      <c r="BM198" s="156"/>
      <c r="BN198" s="156"/>
      <c r="BO198" s="156"/>
      <c r="BP198" s="156"/>
      <c r="BQ198" s="156"/>
      <c r="BR198" s="156"/>
      <c r="BS198" s="156"/>
      <c r="BT198" s="156"/>
      <c r="BU198" s="156"/>
      <c r="BV198" s="156"/>
      <c r="BW198" s="156"/>
      <c r="BX198" s="156"/>
      <c r="BY198" s="156"/>
      <c r="BZ198" s="156"/>
      <c r="CA198" s="156"/>
      <c r="CB198" s="156"/>
      <c r="CC198" s="156"/>
      <c r="CD198" s="156"/>
      <c r="CE198" s="156"/>
      <c r="CF198" s="156"/>
      <c r="CG198" s="156"/>
      <c r="CH198" s="156"/>
      <c r="CI198" s="156"/>
      <c r="CJ198" s="156"/>
      <c r="CK198" s="156"/>
      <c r="CL198" s="156"/>
      <c r="CM198" s="156"/>
      <c r="CN198" s="156"/>
      <c r="CO198" s="156"/>
      <c r="CP198" s="156"/>
      <c r="CQ198" s="156"/>
      <c r="CR198" s="156"/>
      <c r="CS198" s="156"/>
      <c r="CT198" s="156"/>
      <c r="CU198" s="156"/>
      <c r="CV198" s="156"/>
      <c r="CW198" s="156"/>
      <c r="CX198" s="156"/>
      <c r="CY198" s="156"/>
      <c r="CZ198" s="156"/>
      <c r="DA198" s="156"/>
    </row>
    <row r="199" spans="13:105" ht="14.25">
      <c r="M199" s="156"/>
      <c r="N199" s="156"/>
      <c r="O199" s="156"/>
      <c r="P199" s="156"/>
      <c r="Q199" s="156"/>
      <c r="R199" s="156"/>
      <c r="S199" s="156"/>
      <c r="T199" s="156"/>
      <c r="U199" s="156"/>
      <c r="V199" s="156"/>
      <c r="W199" s="156"/>
      <c r="X199" s="156"/>
      <c r="Y199" s="156"/>
      <c r="Z199" s="156"/>
      <c r="AA199" s="156"/>
      <c r="AB199" s="156"/>
      <c r="AC199" s="156"/>
      <c r="AD199" s="156"/>
      <c r="AE199" s="156"/>
      <c r="AF199" s="156"/>
      <c r="AG199" s="156"/>
      <c r="AH199" s="156"/>
      <c r="AI199" s="156"/>
      <c r="AJ199" s="156"/>
      <c r="AK199" s="156"/>
      <c r="AL199" s="156"/>
      <c r="AM199" s="156"/>
      <c r="AN199" s="156"/>
      <c r="AO199" s="156"/>
      <c r="AP199" s="156"/>
      <c r="AQ199" s="156"/>
      <c r="AR199" s="156"/>
      <c r="AS199" s="156"/>
      <c r="AT199" s="156"/>
      <c r="AU199" s="156"/>
      <c r="AV199" s="156"/>
      <c r="AW199" s="156"/>
      <c r="AX199" s="156"/>
      <c r="AY199" s="156"/>
      <c r="AZ199" s="156"/>
      <c r="BA199" s="156"/>
      <c r="BB199" s="156"/>
      <c r="BC199" s="156"/>
      <c r="BD199" s="156"/>
      <c r="BE199" s="156"/>
      <c r="BF199" s="156"/>
      <c r="BG199" s="156"/>
      <c r="BH199" s="156"/>
      <c r="BI199" s="156"/>
      <c r="BJ199" s="156"/>
      <c r="BK199" s="156"/>
      <c r="BL199" s="156"/>
      <c r="BM199" s="156"/>
      <c r="BN199" s="156"/>
      <c r="BO199" s="156"/>
      <c r="BP199" s="156"/>
      <c r="BQ199" s="156"/>
      <c r="BR199" s="156"/>
      <c r="BS199" s="156"/>
      <c r="BT199" s="156"/>
      <c r="BU199" s="156"/>
      <c r="BV199" s="156"/>
      <c r="BW199" s="156"/>
      <c r="BX199" s="156"/>
      <c r="BY199" s="156"/>
      <c r="BZ199" s="156"/>
      <c r="CA199" s="156"/>
      <c r="CB199" s="156"/>
      <c r="CC199" s="156"/>
      <c r="CD199" s="156"/>
      <c r="CE199" s="156"/>
      <c r="CF199" s="156"/>
      <c r="CG199" s="156"/>
      <c r="CH199" s="156"/>
      <c r="CI199" s="156"/>
      <c r="CJ199" s="156"/>
      <c r="CK199" s="156"/>
      <c r="CL199" s="156"/>
      <c r="CM199" s="156"/>
      <c r="CN199" s="156"/>
      <c r="CO199" s="156"/>
      <c r="CP199" s="156"/>
      <c r="CQ199" s="156"/>
      <c r="CR199" s="156"/>
      <c r="CS199" s="156"/>
      <c r="CT199" s="156"/>
      <c r="CU199" s="156"/>
      <c r="CV199" s="156"/>
      <c r="CW199" s="156"/>
      <c r="CX199" s="156"/>
      <c r="CY199" s="156"/>
      <c r="CZ199" s="156"/>
      <c r="DA199" s="156"/>
    </row>
    <row r="200" spans="13:105" ht="14.25">
      <c r="M200" s="156"/>
      <c r="N200" s="156"/>
      <c r="O200" s="156"/>
      <c r="P200" s="156"/>
      <c r="Q200" s="156"/>
      <c r="R200" s="156"/>
      <c r="S200" s="156"/>
      <c r="T200" s="156"/>
      <c r="U200" s="156"/>
      <c r="V200" s="156"/>
      <c r="W200" s="156"/>
      <c r="X200" s="156"/>
      <c r="Y200" s="156"/>
      <c r="Z200" s="156"/>
      <c r="AA200" s="156"/>
      <c r="AB200" s="156"/>
      <c r="AC200" s="156"/>
      <c r="AD200" s="156"/>
      <c r="AE200" s="156"/>
      <c r="AF200" s="156"/>
      <c r="AG200" s="156"/>
      <c r="AH200" s="156"/>
      <c r="AI200" s="156"/>
      <c r="AJ200" s="156"/>
      <c r="AK200" s="156"/>
      <c r="AL200" s="156"/>
      <c r="AM200" s="156"/>
      <c r="AN200" s="156"/>
      <c r="AO200" s="156"/>
      <c r="AP200" s="156"/>
      <c r="AQ200" s="156"/>
      <c r="AR200" s="156"/>
      <c r="AS200" s="156"/>
      <c r="AT200" s="156"/>
      <c r="AU200" s="156"/>
      <c r="AV200" s="156"/>
      <c r="AW200" s="156"/>
      <c r="AX200" s="156"/>
      <c r="AY200" s="156"/>
      <c r="AZ200" s="156"/>
      <c r="BA200" s="156"/>
      <c r="BB200" s="156"/>
      <c r="BC200" s="156"/>
      <c r="BD200" s="156"/>
      <c r="BE200" s="156"/>
      <c r="BF200" s="156"/>
      <c r="BG200" s="156"/>
      <c r="BH200" s="156"/>
      <c r="BI200" s="156"/>
      <c r="BJ200" s="156"/>
      <c r="BK200" s="156"/>
      <c r="BL200" s="156"/>
      <c r="BM200" s="156"/>
      <c r="BN200" s="156"/>
      <c r="BO200" s="156"/>
      <c r="BP200" s="156"/>
      <c r="BQ200" s="156"/>
      <c r="BR200" s="156"/>
      <c r="BS200" s="156"/>
      <c r="BT200" s="156"/>
      <c r="BU200" s="156"/>
      <c r="BV200" s="156"/>
      <c r="BW200" s="156"/>
      <c r="BX200" s="156"/>
      <c r="BY200" s="156"/>
      <c r="BZ200" s="156"/>
      <c r="CA200" s="156"/>
      <c r="CB200" s="156"/>
      <c r="CC200" s="156"/>
      <c r="CD200" s="156"/>
      <c r="CE200" s="156"/>
      <c r="CF200" s="156"/>
      <c r="CG200" s="156"/>
      <c r="CH200" s="156"/>
      <c r="CI200" s="156"/>
      <c r="CJ200" s="156"/>
      <c r="CK200" s="156"/>
      <c r="CL200" s="156"/>
      <c r="CM200" s="156"/>
      <c r="CN200" s="156"/>
      <c r="CO200" s="156"/>
      <c r="CP200" s="156"/>
      <c r="CQ200" s="156"/>
      <c r="CR200" s="156"/>
      <c r="CS200" s="156"/>
      <c r="CT200" s="156"/>
      <c r="CU200" s="156"/>
      <c r="CV200" s="156"/>
      <c r="CW200" s="156"/>
      <c r="CX200" s="156"/>
      <c r="CY200" s="156"/>
      <c r="CZ200" s="156"/>
      <c r="DA200" s="156"/>
    </row>
    <row r="201" spans="13:105" ht="14.25">
      <c r="M201" s="156"/>
      <c r="N201" s="156"/>
      <c r="O201" s="156"/>
      <c r="P201" s="156"/>
      <c r="Q201" s="156"/>
      <c r="R201" s="156"/>
      <c r="S201" s="156"/>
      <c r="T201" s="156"/>
      <c r="U201" s="156"/>
      <c r="V201" s="156"/>
      <c r="W201" s="156"/>
      <c r="X201" s="156"/>
      <c r="Y201" s="156"/>
      <c r="Z201" s="156"/>
      <c r="AA201" s="156"/>
      <c r="AB201" s="156"/>
      <c r="AC201" s="156"/>
      <c r="AD201" s="156"/>
      <c r="AE201" s="156"/>
      <c r="AF201" s="156"/>
      <c r="AG201" s="156"/>
      <c r="AH201" s="156"/>
      <c r="AI201" s="156"/>
      <c r="AJ201" s="156"/>
      <c r="AK201" s="156"/>
      <c r="AL201" s="156"/>
      <c r="AM201" s="156"/>
      <c r="AN201" s="156"/>
      <c r="AO201" s="156"/>
      <c r="AP201" s="156"/>
      <c r="AQ201" s="156"/>
      <c r="AR201" s="156"/>
      <c r="AS201" s="156"/>
      <c r="AT201" s="156"/>
      <c r="AU201" s="156"/>
      <c r="AV201" s="156"/>
      <c r="AW201" s="156"/>
      <c r="AX201" s="156"/>
      <c r="AY201" s="156"/>
      <c r="AZ201" s="156"/>
      <c r="BA201" s="156"/>
      <c r="BB201" s="156"/>
      <c r="BC201" s="156"/>
      <c r="BD201" s="156"/>
      <c r="BE201" s="156"/>
      <c r="BF201" s="156"/>
      <c r="BG201" s="156"/>
      <c r="BH201" s="156"/>
      <c r="BI201" s="156"/>
      <c r="BJ201" s="156"/>
      <c r="BK201" s="156"/>
      <c r="BL201" s="156"/>
      <c r="BM201" s="156"/>
      <c r="BN201" s="156"/>
      <c r="BO201" s="156"/>
      <c r="BP201" s="156"/>
      <c r="BQ201" s="156"/>
      <c r="BR201" s="156"/>
      <c r="BS201" s="156"/>
      <c r="BT201" s="156"/>
      <c r="BU201" s="156"/>
      <c r="BV201" s="156"/>
      <c r="BW201" s="156"/>
      <c r="BX201" s="156"/>
      <c r="BY201" s="156"/>
      <c r="BZ201" s="156"/>
      <c r="CA201" s="156"/>
      <c r="CB201" s="156"/>
      <c r="CC201" s="156"/>
      <c r="CD201" s="156"/>
      <c r="CE201" s="156"/>
      <c r="CF201" s="156"/>
      <c r="CG201" s="156"/>
      <c r="CH201" s="156"/>
      <c r="CI201" s="156"/>
      <c r="CJ201" s="156"/>
      <c r="CK201" s="156"/>
      <c r="CL201" s="156"/>
      <c r="CM201" s="156"/>
      <c r="CN201" s="156"/>
      <c r="CO201" s="156"/>
      <c r="CP201" s="156"/>
      <c r="CQ201" s="156"/>
      <c r="CR201" s="156"/>
      <c r="CS201" s="156"/>
      <c r="CT201" s="156"/>
      <c r="CU201" s="156"/>
      <c r="CV201" s="156"/>
      <c r="CW201" s="156"/>
      <c r="CX201" s="156"/>
      <c r="CY201" s="156"/>
      <c r="CZ201" s="156"/>
      <c r="DA201" s="156"/>
    </row>
    <row r="202" spans="13:105" ht="14.25">
      <c r="M202" s="156"/>
      <c r="N202" s="156"/>
      <c r="O202" s="156"/>
      <c r="P202" s="156"/>
      <c r="Q202" s="156"/>
      <c r="R202" s="156"/>
      <c r="S202" s="156"/>
      <c r="T202" s="156"/>
      <c r="U202" s="156"/>
      <c r="V202" s="156"/>
      <c r="W202" s="156"/>
      <c r="X202" s="156"/>
      <c r="Y202" s="156"/>
      <c r="Z202" s="156"/>
      <c r="AA202" s="156"/>
      <c r="AB202" s="156"/>
      <c r="AC202" s="156"/>
      <c r="AD202" s="156"/>
      <c r="AE202" s="156"/>
      <c r="AF202" s="156"/>
      <c r="AG202" s="156"/>
      <c r="AH202" s="156"/>
      <c r="AI202" s="156"/>
      <c r="AJ202" s="156"/>
      <c r="AK202" s="156"/>
      <c r="AL202" s="156"/>
      <c r="AM202" s="156"/>
      <c r="AN202" s="156"/>
      <c r="AO202" s="156"/>
      <c r="AP202" s="156"/>
      <c r="AQ202" s="156"/>
      <c r="AR202" s="156"/>
      <c r="AS202" s="156"/>
      <c r="AT202" s="156"/>
      <c r="AU202" s="156"/>
      <c r="AV202" s="156"/>
      <c r="AW202" s="156"/>
      <c r="AX202" s="156"/>
      <c r="AY202" s="156"/>
      <c r="AZ202" s="156"/>
      <c r="BA202" s="156"/>
      <c r="BB202" s="156"/>
      <c r="BC202" s="156"/>
      <c r="BD202" s="156"/>
      <c r="BE202" s="156"/>
      <c r="BF202" s="156"/>
      <c r="BG202" s="156"/>
      <c r="BH202" s="156"/>
      <c r="BI202" s="156"/>
      <c r="BJ202" s="156"/>
      <c r="BK202" s="156"/>
      <c r="BL202" s="156"/>
      <c r="BM202" s="156"/>
      <c r="BN202" s="156"/>
      <c r="BO202" s="156"/>
      <c r="BP202" s="156"/>
      <c r="BQ202" s="156"/>
      <c r="BR202" s="156"/>
      <c r="BS202" s="156"/>
      <c r="BT202" s="156"/>
      <c r="BU202" s="156"/>
      <c r="BV202" s="156"/>
      <c r="BW202" s="156"/>
      <c r="BX202" s="156"/>
      <c r="BY202" s="156"/>
      <c r="BZ202" s="156"/>
      <c r="CA202" s="156"/>
      <c r="CB202" s="156"/>
      <c r="CC202" s="156"/>
      <c r="CD202" s="156"/>
      <c r="CE202" s="156"/>
      <c r="CF202" s="156"/>
      <c r="CG202" s="156"/>
      <c r="CH202" s="156"/>
      <c r="CI202" s="156"/>
      <c r="CJ202" s="156"/>
      <c r="CK202" s="156"/>
      <c r="CL202" s="156"/>
      <c r="CM202" s="156"/>
      <c r="CN202" s="156"/>
      <c r="CO202" s="156"/>
      <c r="CP202" s="156"/>
      <c r="CQ202" s="156"/>
      <c r="CR202" s="156"/>
      <c r="CS202" s="156"/>
      <c r="CT202" s="156"/>
      <c r="CU202" s="156"/>
      <c r="CV202" s="156"/>
      <c r="CW202" s="156"/>
      <c r="CX202" s="156"/>
      <c r="CY202" s="156"/>
      <c r="CZ202" s="156"/>
      <c r="DA202" s="156"/>
    </row>
    <row r="203" spans="13:105" ht="14.25">
      <c r="M203" s="156"/>
      <c r="N203" s="156"/>
      <c r="O203" s="156"/>
      <c r="P203" s="156"/>
      <c r="Q203" s="156"/>
      <c r="R203" s="156"/>
      <c r="S203" s="156"/>
      <c r="T203" s="156"/>
      <c r="U203" s="156"/>
      <c r="V203" s="156"/>
      <c r="W203" s="156"/>
      <c r="X203" s="156"/>
      <c r="Y203" s="156"/>
      <c r="Z203" s="156"/>
      <c r="AA203" s="156"/>
      <c r="AB203" s="156"/>
      <c r="AC203" s="156"/>
      <c r="AD203" s="156"/>
      <c r="AE203" s="156"/>
      <c r="AF203" s="156"/>
      <c r="AG203" s="156"/>
      <c r="AH203" s="156"/>
      <c r="AI203" s="156"/>
      <c r="AJ203" s="156"/>
      <c r="AK203" s="156"/>
      <c r="AL203" s="156"/>
      <c r="AM203" s="156"/>
      <c r="AN203" s="156"/>
      <c r="AO203" s="156"/>
      <c r="AP203" s="156"/>
      <c r="AQ203" s="156"/>
      <c r="AR203" s="156"/>
      <c r="AS203" s="156"/>
      <c r="AT203" s="156"/>
      <c r="AU203" s="156"/>
      <c r="AV203" s="156"/>
      <c r="AW203" s="156"/>
      <c r="AX203" s="156"/>
      <c r="AY203" s="156"/>
      <c r="AZ203" s="156"/>
      <c r="BA203" s="156"/>
      <c r="BB203" s="156"/>
      <c r="BC203" s="156"/>
      <c r="BD203" s="156"/>
      <c r="BE203" s="156"/>
      <c r="BF203" s="156"/>
      <c r="BG203" s="156"/>
      <c r="BH203" s="156"/>
      <c r="BI203" s="156"/>
      <c r="BJ203" s="156"/>
      <c r="BK203" s="156"/>
      <c r="BL203" s="156"/>
      <c r="BM203" s="156"/>
      <c r="BN203" s="156"/>
      <c r="BO203" s="156"/>
      <c r="BP203" s="156"/>
      <c r="BQ203" s="156"/>
      <c r="BR203" s="156"/>
      <c r="BS203" s="156"/>
      <c r="BT203" s="156"/>
      <c r="BU203" s="156"/>
      <c r="BV203" s="156"/>
      <c r="BW203" s="156"/>
      <c r="BX203" s="156"/>
      <c r="BY203" s="156"/>
      <c r="BZ203" s="156"/>
      <c r="CA203" s="156"/>
      <c r="CB203" s="156"/>
      <c r="CC203" s="156"/>
      <c r="CD203" s="156"/>
      <c r="CE203" s="156"/>
      <c r="CF203" s="156"/>
      <c r="CG203" s="156"/>
      <c r="CH203" s="156"/>
      <c r="CI203" s="156"/>
      <c r="CJ203" s="156"/>
      <c r="CK203" s="156"/>
      <c r="CL203" s="156"/>
      <c r="CM203" s="156"/>
      <c r="CN203" s="156"/>
      <c r="CO203" s="156"/>
      <c r="CP203" s="156"/>
      <c r="CQ203" s="156"/>
      <c r="CR203" s="156"/>
      <c r="CS203" s="156"/>
      <c r="CT203" s="156"/>
      <c r="CU203" s="156"/>
      <c r="CV203" s="156"/>
      <c r="CW203" s="156"/>
      <c r="CX203" s="156"/>
      <c r="CY203" s="156"/>
      <c r="CZ203" s="156"/>
      <c r="DA203" s="156"/>
    </row>
    <row r="204" spans="13:105" ht="14.25">
      <c r="M204" s="156"/>
      <c r="N204" s="156"/>
      <c r="O204" s="156"/>
      <c r="P204" s="156"/>
      <c r="Q204" s="156"/>
      <c r="R204" s="156"/>
      <c r="S204" s="156"/>
      <c r="T204" s="156"/>
      <c r="U204" s="156"/>
      <c r="V204" s="156"/>
      <c r="W204" s="156"/>
      <c r="X204" s="156"/>
      <c r="Y204" s="156"/>
      <c r="Z204" s="156"/>
      <c r="AA204" s="156"/>
      <c r="AB204" s="156"/>
      <c r="AC204" s="156"/>
      <c r="AD204" s="156"/>
      <c r="AE204" s="156"/>
      <c r="AF204" s="156"/>
      <c r="AG204" s="156"/>
      <c r="AH204" s="156"/>
      <c r="AI204" s="156"/>
      <c r="AJ204" s="156"/>
      <c r="AK204" s="156"/>
      <c r="AL204" s="156"/>
      <c r="AM204" s="156"/>
      <c r="AN204" s="156"/>
      <c r="AO204" s="156"/>
      <c r="AP204" s="156"/>
      <c r="AQ204" s="156"/>
      <c r="AR204" s="156"/>
      <c r="AS204" s="156"/>
      <c r="AT204" s="156"/>
      <c r="AU204" s="156"/>
      <c r="AV204" s="156"/>
      <c r="AW204" s="156"/>
      <c r="AX204" s="156"/>
      <c r="AY204" s="156"/>
      <c r="AZ204" s="156"/>
      <c r="BA204" s="156"/>
      <c r="BB204" s="156"/>
      <c r="BC204" s="156"/>
      <c r="BD204" s="156"/>
      <c r="BE204" s="156"/>
      <c r="BF204" s="156"/>
      <c r="BG204" s="156"/>
      <c r="BH204" s="156"/>
      <c r="BI204" s="156"/>
      <c r="BJ204" s="156"/>
      <c r="BK204" s="156"/>
      <c r="BL204" s="156"/>
      <c r="BM204" s="156"/>
      <c r="BN204" s="156"/>
      <c r="BO204" s="156"/>
      <c r="BP204" s="156"/>
      <c r="BQ204" s="156"/>
      <c r="BR204" s="156"/>
      <c r="BS204" s="156"/>
      <c r="BT204" s="156"/>
      <c r="BU204" s="156"/>
      <c r="BV204" s="156"/>
      <c r="BW204" s="156"/>
      <c r="BX204" s="156"/>
      <c r="BY204" s="156"/>
      <c r="BZ204" s="156"/>
      <c r="CA204" s="156"/>
      <c r="CB204" s="156"/>
      <c r="CC204" s="156"/>
      <c r="CD204" s="156"/>
      <c r="CE204" s="156"/>
      <c r="CF204" s="156"/>
      <c r="CG204" s="156"/>
      <c r="CH204" s="156"/>
      <c r="CI204" s="156"/>
      <c r="CJ204" s="156"/>
      <c r="CK204" s="156"/>
      <c r="CL204" s="156"/>
      <c r="CM204" s="156"/>
      <c r="CN204" s="156"/>
      <c r="CO204" s="156"/>
      <c r="CP204" s="156"/>
      <c r="CQ204" s="156"/>
      <c r="CR204" s="156"/>
      <c r="CS204" s="156"/>
      <c r="CT204" s="156"/>
      <c r="CU204" s="156"/>
      <c r="CV204" s="156"/>
      <c r="CW204" s="156"/>
      <c r="CX204" s="156"/>
      <c r="CY204" s="156"/>
      <c r="CZ204" s="156"/>
      <c r="DA204" s="156"/>
    </row>
    <row r="205" spans="13:105" ht="14.25">
      <c r="M205" s="156"/>
      <c r="N205" s="156"/>
      <c r="O205" s="156"/>
      <c r="P205" s="156"/>
      <c r="Q205" s="156"/>
      <c r="R205" s="156"/>
      <c r="S205" s="156"/>
      <c r="T205" s="156"/>
      <c r="U205" s="156"/>
      <c r="V205" s="156"/>
      <c r="W205" s="156"/>
      <c r="X205" s="156"/>
      <c r="Y205" s="156"/>
      <c r="Z205" s="156"/>
      <c r="AA205" s="156"/>
      <c r="AB205" s="156"/>
      <c r="AC205" s="156"/>
      <c r="AD205" s="156"/>
      <c r="AE205" s="156"/>
      <c r="AF205" s="156"/>
      <c r="AG205" s="156"/>
      <c r="AH205" s="156"/>
      <c r="AI205" s="156"/>
      <c r="AJ205" s="156"/>
      <c r="AK205" s="156"/>
      <c r="AL205" s="156"/>
      <c r="AM205" s="156"/>
      <c r="AN205" s="156"/>
      <c r="AO205" s="156"/>
      <c r="AP205" s="156"/>
      <c r="AQ205" s="156"/>
      <c r="AR205" s="156"/>
      <c r="AS205" s="156"/>
      <c r="AT205" s="156"/>
      <c r="AU205" s="156"/>
      <c r="AV205" s="156"/>
      <c r="AW205" s="156"/>
      <c r="AX205" s="156"/>
      <c r="AY205" s="156"/>
      <c r="AZ205" s="156"/>
      <c r="BA205" s="156"/>
      <c r="BB205" s="156"/>
      <c r="BC205" s="156"/>
      <c r="BD205" s="156"/>
      <c r="BE205" s="156"/>
      <c r="BF205" s="156"/>
      <c r="BG205" s="156"/>
      <c r="BH205" s="156"/>
      <c r="BI205" s="156"/>
      <c r="BJ205" s="156"/>
      <c r="BK205" s="156"/>
      <c r="BL205" s="156"/>
      <c r="BM205" s="156"/>
      <c r="BN205" s="156"/>
      <c r="BO205" s="156"/>
      <c r="BP205" s="156"/>
      <c r="BQ205" s="156"/>
      <c r="BR205" s="156"/>
      <c r="BS205" s="156"/>
      <c r="BT205" s="156"/>
      <c r="BU205" s="156"/>
      <c r="BV205" s="156"/>
      <c r="BW205" s="156"/>
      <c r="BX205" s="156"/>
      <c r="BY205" s="156"/>
      <c r="BZ205" s="156"/>
      <c r="CA205" s="156"/>
      <c r="CB205" s="156"/>
      <c r="CC205" s="156"/>
      <c r="CD205" s="156"/>
      <c r="CE205" s="156"/>
      <c r="CF205" s="156"/>
      <c r="CG205" s="156"/>
      <c r="CH205" s="156"/>
      <c r="CI205" s="156"/>
      <c r="CJ205" s="156"/>
      <c r="CK205" s="156"/>
      <c r="CL205" s="156"/>
      <c r="CM205" s="156"/>
      <c r="CN205" s="156"/>
      <c r="CO205" s="156"/>
      <c r="CP205" s="156"/>
      <c r="CQ205" s="156"/>
      <c r="CR205" s="156"/>
      <c r="CS205" s="156"/>
      <c r="CT205" s="156"/>
      <c r="CU205" s="156"/>
      <c r="CV205" s="156"/>
      <c r="CW205" s="156"/>
      <c r="CX205" s="156"/>
      <c r="CY205" s="156"/>
      <c r="CZ205" s="156"/>
      <c r="DA205" s="156"/>
    </row>
    <row r="206" spans="13:105" ht="14.25">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6"/>
      <c r="AK206" s="156"/>
      <c r="AL206" s="156"/>
      <c r="AM206" s="156"/>
      <c r="AN206" s="156"/>
      <c r="AO206" s="156"/>
      <c r="AP206" s="156"/>
      <c r="AQ206" s="156"/>
      <c r="AR206" s="156"/>
      <c r="AS206" s="156"/>
      <c r="AT206" s="156"/>
      <c r="AU206" s="156"/>
      <c r="AV206" s="156"/>
      <c r="AW206" s="156"/>
      <c r="AX206" s="156"/>
      <c r="AY206" s="156"/>
      <c r="AZ206" s="156"/>
      <c r="BA206" s="156"/>
      <c r="BB206" s="156"/>
      <c r="BC206" s="156"/>
      <c r="BD206" s="156"/>
      <c r="BE206" s="156"/>
      <c r="BF206" s="156"/>
      <c r="BG206" s="156"/>
      <c r="BH206" s="156"/>
      <c r="BI206" s="156"/>
      <c r="BJ206" s="156"/>
      <c r="BK206" s="156"/>
      <c r="BL206" s="156"/>
      <c r="BM206" s="156"/>
      <c r="BN206" s="156"/>
      <c r="BO206" s="156"/>
      <c r="BP206" s="156"/>
      <c r="BQ206" s="156"/>
      <c r="BR206" s="156"/>
      <c r="BS206" s="156"/>
      <c r="BT206" s="156"/>
      <c r="BU206" s="156"/>
      <c r="BV206" s="156"/>
      <c r="BW206" s="156"/>
      <c r="BX206" s="156"/>
      <c r="BY206" s="156"/>
      <c r="BZ206" s="156"/>
      <c r="CA206" s="156"/>
      <c r="CB206" s="156"/>
      <c r="CC206" s="156"/>
      <c r="CD206" s="156"/>
      <c r="CE206" s="156"/>
      <c r="CF206" s="156"/>
      <c r="CG206" s="156"/>
      <c r="CH206" s="156"/>
      <c r="CI206" s="156"/>
      <c r="CJ206" s="156"/>
      <c r="CK206" s="156"/>
      <c r="CL206" s="156"/>
      <c r="CM206" s="156"/>
      <c r="CN206" s="156"/>
      <c r="CO206" s="156"/>
      <c r="CP206" s="156"/>
      <c r="CQ206" s="156"/>
      <c r="CR206" s="156"/>
      <c r="CS206" s="156"/>
      <c r="CT206" s="156"/>
      <c r="CU206" s="156"/>
      <c r="CV206" s="156"/>
      <c r="CW206" s="156"/>
      <c r="CX206" s="156"/>
      <c r="CY206" s="156"/>
      <c r="CZ206" s="156"/>
      <c r="DA206" s="156"/>
    </row>
    <row r="207" spans="13:105" ht="14.25">
      <c r="M207" s="156"/>
      <c r="N207" s="156"/>
      <c r="O207" s="156"/>
      <c r="P207" s="156"/>
      <c r="Q207" s="156"/>
      <c r="R207" s="156"/>
      <c r="S207" s="156"/>
      <c r="T207" s="156"/>
      <c r="U207" s="156"/>
      <c r="V207" s="156"/>
      <c r="W207" s="156"/>
      <c r="X207" s="156"/>
      <c r="Y207" s="156"/>
      <c r="Z207" s="156"/>
      <c r="AA207" s="156"/>
      <c r="AB207" s="156"/>
      <c r="AC207" s="156"/>
      <c r="AD207" s="156"/>
      <c r="AE207" s="156"/>
      <c r="AF207" s="156"/>
      <c r="AG207" s="156"/>
      <c r="AH207" s="156"/>
      <c r="AI207" s="156"/>
      <c r="AJ207" s="156"/>
      <c r="AK207" s="156"/>
      <c r="AL207" s="156"/>
      <c r="AM207" s="156"/>
      <c r="AN207" s="156"/>
      <c r="AO207" s="156"/>
      <c r="AP207" s="156"/>
      <c r="AQ207" s="156"/>
      <c r="AR207" s="156"/>
      <c r="AS207" s="156"/>
      <c r="AT207" s="156"/>
      <c r="AU207" s="156"/>
      <c r="AV207" s="156"/>
      <c r="AW207" s="156"/>
      <c r="AX207" s="156"/>
      <c r="AY207" s="156"/>
      <c r="AZ207" s="156"/>
      <c r="BA207" s="156"/>
      <c r="BB207" s="156"/>
      <c r="BC207" s="156"/>
      <c r="BD207" s="156"/>
      <c r="BE207" s="156"/>
      <c r="BF207" s="156"/>
      <c r="BG207" s="156"/>
      <c r="BH207" s="156"/>
      <c r="BI207" s="156"/>
      <c r="BJ207" s="156"/>
      <c r="BK207" s="156"/>
      <c r="BL207" s="156"/>
      <c r="BM207" s="156"/>
      <c r="BN207" s="156"/>
      <c r="BO207" s="156"/>
      <c r="BP207" s="156"/>
      <c r="BQ207" s="156"/>
      <c r="BR207" s="156"/>
      <c r="BS207" s="156"/>
      <c r="BT207" s="156"/>
      <c r="BU207" s="156"/>
      <c r="BV207" s="156"/>
      <c r="BW207" s="156"/>
      <c r="BX207" s="156"/>
      <c r="BY207" s="156"/>
      <c r="BZ207" s="156"/>
      <c r="CA207" s="156"/>
      <c r="CB207" s="156"/>
      <c r="CC207" s="156"/>
      <c r="CD207" s="156"/>
      <c r="CE207" s="156"/>
      <c r="CF207" s="156"/>
      <c r="CG207" s="156"/>
      <c r="CH207" s="156"/>
      <c r="CI207" s="156"/>
      <c r="CJ207" s="156"/>
      <c r="CK207" s="156"/>
      <c r="CL207" s="156"/>
      <c r="CM207" s="156"/>
      <c r="CN207" s="156"/>
      <c r="CO207" s="156"/>
      <c r="CP207" s="156"/>
      <c r="CQ207" s="156"/>
      <c r="CR207" s="156"/>
      <c r="CS207" s="156"/>
      <c r="CT207" s="156"/>
      <c r="CU207" s="156"/>
      <c r="CV207" s="156"/>
      <c r="CW207" s="156"/>
      <c r="CX207" s="156"/>
      <c r="CY207" s="156"/>
      <c r="CZ207" s="156"/>
      <c r="DA207" s="156"/>
    </row>
    <row r="208" spans="13:105" ht="14.25">
      <c r="M208" s="156"/>
      <c r="N208" s="156"/>
      <c r="O208" s="156"/>
      <c r="P208" s="156"/>
      <c r="Q208" s="156"/>
      <c r="R208" s="156"/>
      <c r="S208" s="156"/>
      <c r="T208" s="156"/>
      <c r="U208" s="156"/>
      <c r="V208" s="156"/>
      <c r="W208" s="156"/>
      <c r="X208" s="156"/>
      <c r="Y208" s="156"/>
      <c r="Z208" s="156"/>
      <c r="AA208" s="156"/>
      <c r="AB208" s="156"/>
      <c r="AC208" s="156"/>
      <c r="AD208" s="156"/>
      <c r="AE208" s="156"/>
      <c r="AF208" s="156"/>
      <c r="AG208" s="156"/>
      <c r="AH208" s="156"/>
      <c r="AI208" s="156"/>
      <c r="AJ208" s="156"/>
      <c r="AK208" s="156"/>
      <c r="AL208" s="156"/>
      <c r="AM208" s="156"/>
      <c r="AN208" s="156"/>
      <c r="AO208" s="156"/>
      <c r="AP208" s="156"/>
      <c r="AQ208" s="156"/>
      <c r="AR208" s="156"/>
      <c r="AS208" s="156"/>
      <c r="AT208" s="156"/>
      <c r="AU208" s="156"/>
      <c r="AV208" s="156"/>
      <c r="AW208" s="156"/>
      <c r="AX208" s="156"/>
      <c r="AY208" s="156"/>
      <c r="AZ208" s="156"/>
      <c r="BA208" s="156"/>
      <c r="BB208" s="156"/>
      <c r="BC208" s="156"/>
      <c r="BD208" s="156"/>
      <c r="BE208" s="156"/>
      <c r="BF208" s="156"/>
      <c r="BG208" s="156"/>
      <c r="BH208" s="156"/>
      <c r="BI208" s="156"/>
      <c r="BJ208" s="156"/>
      <c r="BK208" s="156"/>
      <c r="BL208" s="156"/>
      <c r="BM208" s="156"/>
      <c r="BN208" s="156"/>
      <c r="BO208" s="156"/>
      <c r="BP208" s="156"/>
      <c r="BQ208" s="156"/>
      <c r="BR208" s="156"/>
      <c r="BS208" s="156"/>
      <c r="BT208" s="156"/>
      <c r="BU208" s="156"/>
      <c r="BV208" s="156"/>
      <c r="BW208" s="156"/>
      <c r="BX208" s="156"/>
      <c r="BY208" s="156"/>
      <c r="BZ208" s="156"/>
      <c r="CA208" s="156"/>
      <c r="CB208" s="156"/>
      <c r="CC208" s="156"/>
      <c r="CD208" s="156"/>
      <c r="CE208" s="156"/>
      <c r="CF208" s="156"/>
      <c r="CG208" s="156"/>
      <c r="CH208" s="156"/>
      <c r="CI208" s="156"/>
      <c r="CJ208" s="156"/>
      <c r="CK208" s="156"/>
      <c r="CL208" s="156"/>
      <c r="CM208" s="156"/>
      <c r="CN208" s="156"/>
      <c r="CO208" s="156"/>
      <c r="CP208" s="156"/>
      <c r="CQ208" s="156"/>
      <c r="CR208" s="156"/>
      <c r="CS208" s="156"/>
      <c r="CT208" s="156"/>
      <c r="CU208" s="156"/>
      <c r="CV208" s="156"/>
      <c r="CW208" s="156"/>
      <c r="CX208" s="156"/>
      <c r="CY208" s="156"/>
      <c r="CZ208" s="156"/>
      <c r="DA208" s="156"/>
    </row>
    <row r="209" spans="13:105" ht="14.25">
      <c r="M209" s="156"/>
      <c r="N209" s="156"/>
      <c r="O209" s="156"/>
      <c r="P209" s="156"/>
      <c r="Q209" s="156"/>
      <c r="R209" s="156"/>
      <c r="S209" s="156"/>
      <c r="T209" s="156"/>
      <c r="U209" s="156"/>
      <c r="V209" s="156"/>
      <c r="W209" s="156"/>
      <c r="X209" s="156"/>
      <c r="Y209" s="156"/>
      <c r="Z209" s="156"/>
      <c r="AA209" s="156"/>
      <c r="AB209" s="156"/>
      <c r="AC209" s="156"/>
      <c r="AD209" s="156"/>
      <c r="AE209" s="156"/>
      <c r="AF209" s="156"/>
      <c r="AG209" s="156"/>
      <c r="AH209" s="156"/>
      <c r="AI209" s="156"/>
      <c r="AJ209" s="156"/>
      <c r="AK209" s="156"/>
      <c r="AL209" s="156"/>
      <c r="AM209" s="156"/>
      <c r="AN209" s="156"/>
      <c r="AO209" s="156"/>
      <c r="AP209" s="156"/>
      <c r="AQ209" s="156"/>
      <c r="AR209" s="156"/>
      <c r="AS209" s="156"/>
      <c r="AT209" s="156"/>
      <c r="AU209" s="156"/>
      <c r="AV209" s="156"/>
      <c r="AW209" s="156"/>
      <c r="AX209" s="156"/>
      <c r="AY209" s="156"/>
      <c r="AZ209" s="156"/>
      <c r="BA209" s="156"/>
      <c r="BB209" s="156"/>
      <c r="BC209" s="156"/>
      <c r="BD209" s="156"/>
      <c r="BE209" s="156"/>
      <c r="BF209" s="156"/>
      <c r="BG209" s="156"/>
      <c r="BH209" s="156"/>
      <c r="BI209" s="156"/>
      <c r="BJ209" s="156"/>
      <c r="BK209" s="156"/>
      <c r="BL209" s="156"/>
      <c r="BM209" s="156"/>
      <c r="BN209" s="156"/>
      <c r="BO209" s="156"/>
      <c r="BP209" s="156"/>
      <c r="BQ209" s="156"/>
      <c r="BR209" s="156"/>
      <c r="BS209" s="156"/>
      <c r="BT209" s="156"/>
      <c r="BU209" s="156"/>
      <c r="BV209" s="156"/>
      <c r="BW209" s="156"/>
      <c r="BX209" s="156"/>
      <c r="BY209" s="156"/>
      <c r="BZ209" s="156"/>
      <c r="CA209" s="156"/>
      <c r="CB209" s="156"/>
      <c r="CC209" s="156"/>
      <c r="CD209" s="156"/>
      <c r="CE209" s="156"/>
      <c r="CF209" s="156"/>
      <c r="CG209" s="156"/>
      <c r="CH209" s="156"/>
      <c r="CI209" s="156"/>
      <c r="CJ209" s="156"/>
      <c r="CK209" s="156"/>
      <c r="CL209" s="156"/>
      <c r="CM209" s="156"/>
      <c r="CN209" s="156"/>
      <c r="CO209" s="156"/>
      <c r="CP209" s="156"/>
      <c r="CQ209" s="156"/>
      <c r="CR209" s="156"/>
      <c r="CS209" s="156"/>
      <c r="CT209" s="156"/>
      <c r="CU209" s="156"/>
      <c r="CV209" s="156"/>
      <c r="CW209" s="156"/>
      <c r="CX209" s="156"/>
      <c r="CY209" s="156"/>
      <c r="CZ209" s="156"/>
      <c r="DA209" s="156"/>
    </row>
    <row r="210" spans="13:105" ht="14.25">
      <c r="M210" s="156"/>
      <c r="N210" s="156"/>
      <c r="O210" s="156"/>
      <c r="P210" s="156"/>
      <c r="Q210" s="156"/>
      <c r="R210" s="156"/>
      <c r="S210" s="156"/>
      <c r="T210" s="156"/>
      <c r="U210" s="156"/>
      <c r="V210" s="156"/>
      <c r="W210" s="156"/>
      <c r="X210" s="156"/>
      <c r="Y210" s="156"/>
      <c r="Z210" s="156"/>
      <c r="AA210" s="156"/>
      <c r="AB210" s="156"/>
      <c r="AC210" s="156"/>
      <c r="AD210" s="156"/>
      <c r="AE210" s="156"/>
      <c r="AF210" s="156"/>
      <c r="AG210" s="156"/>
      <c r="AH210" s="156"/>
      <c r="AI210" s="156"/>
      <c r="AJ210" s="156"/>
      <c r="AK210" s="156"/>
      <c r="AL210" s="156"/>
      <c r="AM210" s="156"/>
      <c r="AN210" s="156"/>
      <c r="AO210" s="156"/>
      <c r="AP210" s="156"/>
      <c r="AQ210" s="156"/>
      <c r="AR210" s="156"/>
      <c r="AS210" s="156"/>
      <c r="AT210" s="156"/>
      <c r="AU210" s="156"/>
      <c r="AV210" s="156"/>
      <c r="AW210" s="156"/>
      <c r="AX210" s="156"/>
      <c r="AY210" s="156"/>
      <c r="AZ210" s="156"/>
      <c r="BA210" s="156"/>
      <c r="BB210" s="156"/>
      <c r="BC210" s="156"/>
      <c r="BD210" s="156"/>
      <c r="BE210" s="156"/>
      <c r="BF210" s="156"/>
      <c r="BG210" s="156"/>
      <c r="BH210" s="156"/>
      <c r="BI210" s="156"/>
      <c r="BJ210" s="156"/>
      <c r="BK210" s="156"/>
      <c r="BL210" s="156"/>
      <c r="BM210" s="156"/>
      <c r="BN210" s="156"/>
      <c r="BO210" s="156"/>
      <c r="BP210" s="156"/>
      <c r="BQ210" s="156"/>
      <c r="BR210" s="156"/>
      <c r="BS210" s="156"/>
      <c r="BT210" s="156"/>
      <c r="BU210" s="156"/>
      <c r="BV210" s="156"/>
      <c r="BW210" s="156"/>
      <c r="BX210" s="156"/>
      <c r="BY210" s="156"/>
      <c r="BZ210" s="156"/>
      <c r="CA210" s="156"/>
      <c r="CB210" s="156"/>
      <c r="CC210" s="156"/>
      <c r="CD210" s="156"/>
      <c r="CE210" s="156"/>
      <c r="CF210" s="156"/>
      <c r="CG210" s="156"/>
      <c r="CH210" s="156"/>
      <c r="CI210" s="156"/>
      <c r="CJ210" s="156"/>
      <c r="CK210" s="156"/>
      <c r="CL210" s="156"/>
      <c r="CM210" s="156"/>
      <c r="CN210" s="156"/>
      <c r="CO210" s="156"/>
      <c r="CP210" s="156"/>
      <c r="CQ210" s="156"/>
      <c r="CR210" s="156"/>
      <c r="CS210" s="156"/>
      <c r="CT210" s="156"/>
      <c r="CU210" s="156"/>
      <c r="CV210" s="156"/>
      <c r="CW210" s="156"/>
      <c r="CX210" s="156"/>
      <c r="CY210" s="156"/>
      <c r="CZ210" s="156"/>
      <c r="DA210" s="156"/>
    </row>
    <row r="211" spans="13:105" ht="14.25">
      <c r="M211" s="156"/>
      <c r="N211" s="156"/>
      <c r="O211" s="156"/>
      <c r="P211" s="156"/>
      <c r="Q211" s="156"/>
      <c r="R211" s="156"/>
      <c r="S211" s="156"/>
      <c r="T211" s="156"/>
      <c r="U211" s="156"/>
      <c r="V211" s="156"/>
      <c r="W211" s="156"/>
      <c r="X211" s="156"/>
      <c r="Y211" s="156"/>
      <c r="Z211" s="156"/>
      <c r="AA211" s="156"/>
      <c r="AB211" s="156"/>
      <c r="AC211" s="156"/>
      <c r="AD211" s="156"/>
      <c r="AE211" s="156"/>
      <c r="AF211" s="156"/>
      <c r="AG211" s="156"/>
      <c r="AH211" s="156"/>
      <c r="AI211" s="156"/>
      <c r="AJ211" s="156"/>
      <c r="AK211" s="156"/>
      <c r="AL211" s="156"/>
      <c r="AM211" s="156"/>
      <c r="AN211" s="156"/>
      <c r="AO211" s="156"/>
      <c r="AP211" s="156"/>
      <c r="AQ211" s="156"/>
      <c r="AR211" s="156"/>
      <c r="AS211" s="156"/>
      <c r="AT211" s="156"/>
      <c r="AU211" s="156"/>
      <c r="AV211" s="156"/>
      <c r="AW211" s="156"/>
      <c r="AX211" s="156"/>
      <c r="AY211" s="156"/>
      <c r="AZ211" s="156"/>
      <c r="BA211" s="156"/>
      <c r="BB211" s="156"/>
      <c r="BC211" s="156"/>
      <c r="BD211" s="156"/>
      <c r="BE211" s="156"/>
      <c r="BF211" s="156"/>
      <c r="BG211" s="156"/>
      <c r="BH211" s="156"/>
      <c r="BI211" s="156"/>
      <c r="BJ211" s="156"/>
      <c r="BK211" s="156"/>
      <c r="BL211" s="156"/>
      <c r="BM211" s="156"/>
      <c r="BN211" s="156"/>
      <c r="BO211" s="156"/>
      <c r="BP211" s="156"/>
      <c r="BQ211" s="156"/>
      <c r="BR211" s="156"/>
      <c r="BS211" s="156"/>
      <c r="BT211" s="156"/>
      <c r="BU211" s="156"/>
      <c r="BV211" s="156"/>
      <c r="BW211" s="156"/>
      <c r="BX211" s="156"/>
      <c r="BY211" s="156"/>
      <c r="BZ211" s="156"/>
      <c r="CA211" s="156"/>
      <c r="CB211" s="156"/>
      <c r="CC211" s="156"/>
      <c r="CD211" s="156"/>
      <c r="CE211" s="156"/>
      <c r="CF211" s="156"/>
      <c r="CG211" s="156"/>
      <c r="CH211" s="156"/>
      <c r="CI211" s="156"/>
      <c r="CJ211" s="156"/>
      <c r="CK211" s="156"/>
      <c r="CL211" s="156"/>
      <c r="CM211" s="156"/>
      <c r="CN211" s="156"/>
      <c r="CO211" s="156"/>
      <c r="CP211" s="156"/>
      <c r="CQ211" s="156"/>
      <c r="CR211" s="156"/>
      <c r="CS211" s="156"/>
      <c r="CT211" s="156"/>
      <c r="CU211" s="156"/>
      <c r="CV211" s="156"/>
      <c r="CW211" s="156"/>
      <c r="CX211" s="156"/>
      <c r="CY211" s="156"/>
      <c r="CZ211" s="156"/>
      <c r="DA211" s="156"/>
    </row>
    <row r="212" spans="13:105" ht="14.25">
      <c r="M212" s="156"/>
      <c r="N212" s="156"/>
      <c r="O212" s="156"/>
      <c r="P212" s="156"/>
      <c r="Q212" s="156"/>
      <c r="R212" s="156"/>
      <c r="S212" s="156"/>
      <c r="T212" s="156"/>
      <c r="U212" s="156"/>
      <c r="V212" s="156"/>
      <c r="W212" s="156"/>
      <c r="X212" s="156"/>
      <c r="Y212" s="156"/>
      <c r="Z212" s="156"/>
      <c r="AA212" s="156"/>
      <c r="AB212" s="156"/>
      <c r="AC212" s="156"/>
      <c r="AD212" s="156"/>
      <c r="AE212" s="156"/>
      <c r="AF212" s="156"/>
      <c r="AG212" s="156"/>
      <c r="AH212" s="156"/>
      <c r="AI212" s="156"/>
      <c r="AJ212" s="156"/>
      <c r="AK212" s="156"/>
      <c r="AL212" s="156"/>
      <c r="AM212" s="156"/>
      <c r="AN212" s="156"/>
      <c r="AO212" s="156"/>
      <c r="AP212" s="156"/>
      <c r="AQ212" s="156"/>
      <c r="AR212" s="156"/>
      <c r="AS212" s="156"/>
      <c r="AT212" s="156"/>
      <c r="AU212" s="156"/>
      <c r="AV212" s="156"/>
      <c r="AW212" s="156"/>
      <c r="AX212" s="156"/>
      <c r="AY212" s="156"/>
      <c r="AZ212" s="156"/>
      <c r="BA212" s="156"/>
      <c r="BB212" s="156"/>
      <c r="BC212" s="156"/>
      <c r="BD212" s="156"/>
      <c r="BE212" s="156"/>
      <c r="BF212" s="156"/>
      <c r="BG212" s="156"/>
      <c r="BH212" s="156"/>
      <c r="BI212" s="156"/>
      <c r="BJ212" s="156"/>
      <c r="BK212" s="156"/>
      <c r="BL212" s="156"/>
      <c r="BM212" s="156"/>
      <c r="BN212" s="156"/>
      <c r="BO212" s="156"/>
      <c r="BP212" s="156"/>
      <c r="BQ212" s="156"/>
      <c r="BR212" s="156"/>
      <c r="BS212" s="156"/>
      <c r="BT212" s="156"/>
      <c r="BU212" s="156"/>
      <c r="BV212" s="156"/>
      <c r="BW212" s="156"/>
      <c r="BX212" s="156"/>
      <c r="BY212" s="156"/>
      <c r="BZ212" s="156"/>
      <c r="CA212" s="156"/>
      <c r="CB212" s="156"/>
      <c r="CC212" s="156"/>
      <c r="CD212" s="156"/>
      <c r="CE212" s="156"/>
      <c r="CF212" s="156"/>
      <c r="CG212" s="156"/>
      <c r="CH212" s="156"/>
      <c r="CI212" s="156"/>
      <c r="CJ212" s="156"/>
      <c r="CK212" s="156"/>
      <c r="CL212" s="156"/>
      <c r="CM212" s="156"/>
      <c r="CN212" s="156"/>
      <c r="CO212" s="156"/>
      <c r="CP212" s="156"/>
      <c r="CQ212" s="156"/>
      <c r="CR212" s="156"/>
      <c r="CS212" s="156"/>
      <c r="CT212" s="156"/>
      <c r="CU212" s="156"/>
      <c r="CV212" s="156"/>
      <c r="CW212" s="156"/>
      <c r="CX212" s="156"/>
      <c r="CY212" s="156"/>
      <c r="CZ212" s="156"/>
      <c r="DA212" s="156"/>
    </row>
    <row r="213" spans="15:61" ht="14.25">
      <c r="O213" s="156"/>
      <c r="P213" s="156"/>
      <c r="Q213" s="156"/>
      <c r="R213" s="156"/>
      <c r="S213" s="156"/>
      <c r="T213" s="156"/>
      <c r="U213" s="156"/>
      <c r="V213" s="156"/>
      <c r="W213" s="156"/>
      <c r="X213" s="156"/>
      <c r="Y213" s="156"/>
      <c r="Z213" s="156"/>
      <c r="AA213" s="156"/>
      <c r="BB213" s="156"/>
      <c r="BC213" s="156"/>
      <c r="BD213" s="156"/>
      <c r="BE213" s="156"/>
      <c r="BF213" s="156"/>
      <c r="BG213" s="156"/>
      <c r="BH213" s="156"/>
      <c r="BI213" s="156"/>
    </row>
    <row r="214" spans="54:61" ht="14.25">
      <c r="BB214" s="156"/>
      <c r="BC214" s="156"/>
      <c r="BD214" s="156"/>
      <c r="BE214" s="156"/>
      <c r="BF214" s="156"/>
      <c r="BG214" s="156"/>
      <c r="BH214" s="156"/>
      <c r="BI214" s="156"/>
    </row>
    <row r="215" ht="14.25">
      <c r="BI215" s="156"/>
    </row>
  </sheetData>
  <mergeCells count="10">
    <mergeCell ref="N82:AA82"/>
    <mergeCell ref="N83:AA83"/>
    <mergeCell ref="N6:BH6"/>
    <mergeCell ref="Q8:U8"/>
    <mergeCell ref="W8:AA8"/>
    <mergeCell ref="AC8:AD8"/>
    <mergeCell ref="N2:BH2"/>
    <mergeCell ref="N3:BH3"/>
    <mergeCell ref="N4:BH4"/>
    <mergeCell ref="N5:BH5"/>
  </mergeCells>
  <printOptions/>
  <pageMargins left="0.75" right="0.75" top="1" bottom="1" header="0.5" footer="0.5"/>
  <pageSetup orientation="portrait" paperSize="9"/>
  <drawing r:id="rId3"/>
  <legacyDrawing r:id="rId2"/>
  <oleObjects>
    <oleObject progId="MSPhotoEd.3" shapeId="113343" r:id="rId1"/>
  </oleObjects>
</worksheet>
</file>

<file path=xl/worksheets/sheet4.xml><?xml version="1.0" encoding="utf-8"?>
<worksheet xmlns="http://schemas.openxmlformats.org/spreadsheetml/2006/main" xmlns:r="http://schemas.openxmlformats.org/officeDocument/2006/relationships">
  <dimension ref="A1:N43"/>
  <sheetViews>
    <sheetView workbookViewId="0" topLeftCell="G1">
      <selection activeCell="A1" sqref="A1:N43"/>
    </sheetView>
  </sheetViews>
  <sheetFormatPr defaultColWidth="9.140625" defaultRowHeight="12.75"/>
  <cols>
    <col min="1" max="1" width="3.421875" style="0" customWidth="1"/>
    <col min="4" max="4" width="22.28125" style="0" customWidth="1"/>
    <col min="6" max="6" width="20.8515625" style="0" customWidth="1"/>
    <col min="8" max="8" width="28.00390625" style="0" customWidth="1"/>
    <col min="10" max="10" width="20.8515625" style="0" customWidth="1"/>
    <col min="12" max="12" width="20.421875" style="0" customWidth="1"/>
    <col min="14" max="14" width="28.8515625" style="0" customWidth="1"/>
  </cols>
  <sheetData>
    <row r="1" spans="1:14" ht="14.25">
      <c r="A1" s="175" t="s">
        <v>288</v>
      </c>
      <c r="B1" s="176"/>
      <c r="C1" s="176"/>
      <c r="D1" s="176"/>
      <c r="E1" s="176"/>
      <c r="F1" s="176"/>
      <c r="G1" s="176"/>
      <c r="H1" s="176"/>
      <c r="I1" s="176"/>
      <c r="J1" s="176"/>
      <c r="K1" s="176"/>
      <c r="L1" s="176"/>
      <c r="M1" s="176"/>
      <c r="N1" s="177"/>
    </row>
    <row r="2" spans="1:14" ht="15" thickBot="1">
      <c r="A2" s="178" t="s">
        <v>289</v>
      </c>
      <c r="B2" s="179"/>
      <c r="C2" s="179"/>
      <c r="D2" s="179"/>
      <c r="E2" s="179"/>
      <c r="F2" s="179"/>
      <c r="G2" s="179"/>
      <c r="H2" s="179"/>
      <c r="I2" s="179"/>
      <c r="J2" s="179"/>
      <c r="K2" s="179"/>
      <c r="L2" s="179"/>
      <c r="M2" s="179"/>
      <c r="N2" s="180"/>
    </row>
    <row r="3" spans="1:14" ht="14.25">
      <c r="A3" s="89"/>
      <c r="B3" s="80"/>
      <c r="C3" s="80"/>
      <c r="D3" s="80"/>
      <c r="E3" s="80"/>
      <c r="F3" s="80"/>
      <c r="G3" s="80"/>
      <c r="H3" s="130" t="s">
        <v>6</v>
      </c>
      <c r="I3" s="131"/>
      <c r="J3" s="80"/>
      <c r="K3" s="80"/>
      <c r="L3" s="80"/>
      <c r="M3" s="80"/>
      <c r="N3" s="132" t="s">
        <v>7</v>
      </c>
    </row>
    <row r="4" spans="1:14" ht="14.25">
      <c r="A4" s="89" t="s">
        <v>291</v>
      </c>
      <c r="B4" s="80" t="s">
        <v>292</v>
      </c>
      <c r="C4" s="80"/>
      <c r="D4" s="80"/>
      <c r="E4" s="80"/>
      <c r="F4" s="80"/>
      <c r="G4" s="80"/>
      <c r="H4" s="80"/>
      <c r="I4" s="80"/>
      <c r="J4" s="80"/>
      <c r="K4" s="80"/>
      <c r="L4" s="80"/>
      <c r="M4" s="80"/>
      <c r="N4" s="102"/>
    </row>
    <row r="5" spans="1:14" ht="14.25">
      <c r="A5" s="89"/>
      <c r="B5" s="80" t="s">
        <v>293</v>
      </c>
      <c r="C5" s="80"/>
      <c r="D5" s="80"/>
      <c r="E5" s="80"/>
      <c r="F5" s="80"/>
      <c r="G5" s="80"/>
      <c r="H5" s="80">
        <v>647361502442</v>
      </c>
      <c r="I5" s="80"/>
      <c r="J5" s="80"/>
      <c r="K5" s="80"/>
      <c r="L5" s="80"/>
      <c r="M5" s="80"/>
      <c r="N5" s="80">
        <v>372259218098</v>
      </c>
    </row>
    <row r="6" spans="1:14" ht="14.25">
      <c r="A6" s="89"/>
      <c r="B6" s="104" t="s">
        <v>294</v>
      </c>
      <c r="C6" s="80"/>
      <c r="D6" s="80"/>
      <c r="E6" s="80"/>
      <c r="F6" s="80"/>
      <c r="G6" s="80"/>
      <c r="H6" s="113">
        <v>573889157858</v>
      </c>
      <c r="I6" s="80"/>
      <c r="J6" s="80"/>
      <c r="K6" s="80"/>
      <c r="L6" s="80"/>
      <c r="M6" s="80"/>
      <c r="N6" s="113">
        <v>322756640178</v>
      </c>
    </row>
    <row r="7" spans="1:14" ht="14.25">
      <c r="A7" s="89"/>
      <c r="B7" s="80" t="s">
        <v>295</v>
      </c>
      <c r="C7" s="80"/>
      <c r="D7" s="80"/>
      <c r="E7" s="80"/>
      <c r="F7" s="80"/>
      <c r="G7" s="80"/>
      <c r="H7" s="80">
        <f>H5-H6</f>
        <v>73472344584</v>
      </c>
      <c r="I7" s="80"/>
      <c r="J7" s="80"/>
      <c r="K7" s="80"/>
      <c r="L7" s="80"/>
      <c r="M7" s="80"/>
      <c r="N7" s="80">
        <f>N5-N6</f>
        <v>49502577920</v>
      </c>
    </row>
    <row r="8" spans="1:14" ht="14.25">
      <c r="A8" s="89"/>
      <c r="B8" s="104" t="s">
        <v>296</v>
      </c>
      <c r="C8" s="80"/>
      <c r="D8" s="80"/>
      <c r="E8" s="80"/>
      <c r="F8" s="80"/>
      <c r="G8" s="80"/>
      <c r="H8" s="113">
        <v>3068088012</v>
      </c>
      <c r="I8" s="80"/>
      <c r="J8" s="80"/>
      <c r="K8" s="80"/>
      <c r="L8" s="80"/>
      <c r="M8" s="80"/>
      <c r="N8" s="113">
        <v>2325521887</v>
      </c>
    </row>
    <row r="9" spans="1:14" ht="14.25">
      <c r="A9" s="89"/>
      <c r="B9" s="80" t="s">
        <v>127</v>
      </c>
      <c r="C9" s="80"/>
      <c r="D9" s="80"/>
      <c r="E9" s="80"/>
      <c r="F9" s="80"/>
      <c r="G9" s="80"/>
      <c r="H9" s="80">
        <f>H7+H8</f>
        <v>76540432596</v>
      </c>
      <c r="I9" s="80"/>
      <c r="J9" s="80"/>
      <c r="K9" s="80"/>
      <c r="L9" s="80"/>
      <c r="M9" s="80"/>
      <c r="N9" s="80">
        <f>N7+N8</f>
        <v>51828099807</v>
      </c>
    </row>
    <row r="10" spans="1:14" ht="14.25">
      <c r="A10" s="89"/>
      <c r="B10" s="104" t="s">
        <v>297</v>
      </c>
      <c r="C10" s="80"/>
      <c r="D10" s="80"/>
      <c r="E10" s="80"/>
      <c r="F10" s="80"/>
      <c r="G10" s="80"/>
      <c r="H10" s="80"/>
      <c r="I10" s="80"/>
      <c r="J10" s="80"/>
      <c r="K10" s="80"/>
      <c r="L10" s="80"/>
      <c r="M10" s="80"/>
      <c r="N10" s="80"/>
    </row>
    <row r="11" spans="1:14" ht="14.25">
      <c r="A11" s="89"/>
      <c r="B11" s="80">
        <v>1</v>
      </c>
      <c r="C11" s="80" t="s">
        <v>298</v>
      </c>
      <c r="D11" s="80"/>
      <c r="E11" s="80"/>
      <c r="F11" s="80">
        <v>6998045619</v>
      </c>
      <c r="G11" s="80"/>
      <c r="H11" s="80"/>
      <c r="I11" s="80"/>
      <c r="J11" s="80"/>
      <c r="K11" s="80"/>
      <c r="L11" s="80">
        <v>5679331103</v>
      </c>
      <c r="M11" s="80"/>
      <c r="N11" s="80"/>
    </row>
    <row r="12" spans="1:14" ht="14.25">
      <c r="A12" s="89"/>
      <c r="B12" s="80">
        <v>3</v>
      </c>
      <c r="C12" s="80" t="s">
        <v>299</v>
      </c>
      <c r="D12" s="80"/>
      <c r="E12" s="80"/>
      <c r="F12" s="113">
        <v>11414326742</v>
      </c>
      <c r="G12" s="80"/>
      <c r="H12" s="113">
        <f>F11+F12</f>
        <v>18412372361</v>
      </c>
      <c r="I12" s="80"/>
      <c r="J12" s="80"/>
      <c r="K12" s="80"/>
      <c r="L12" s="113">
        <v>10069763078</v>
      </c>
      <c r="M12" s="80"/>
      <c r="N12" s="113">
        <f>L11+L12</f>
        <v>15749094181</v>
      </c>
    </row>
    <row r="13" spans="1:14" ht="14.25">
      <c r="A13" s="89"/>
      <c r="B13" s="80" t="s">
        <v>300</v>
      </c>
      <c r="C13" s="80"/>
      <c r="D13" s="80"/>
      <c r="E13" s="80"/>
      <c r="F13" s="80"/>
      <c r="G13" s="80"/>
      <c r="H13" s="80">
        <f>H9-H12</f>
        <v>58128060235</v>
      </c>
      <c r="I13" s="80"/>
      <c r="J13" s="80"/>
      <c r="K13" s="80"/>
      <c r="L13" s="80"/>
      <c r="M13" s="80"/>
      <c r="N13" s="80">
        <f>N9-N12</f>
        <v>36079005626</v>
      </c>
    </row>
    <row r="14" spans="1:14" ht="14.25">
      <c r="A14" s="89"/>
      <c r="B14" s="104" t="s">
        <v>301</v>
      </c>
      <c r="C14" s="80"/>
      <c r="D14" s="80"/>
      <c r="E14" s="80"/>
      <c r="F14" s="80"/>
      <c r="G14" s="80"/>
      <c r="H14" s="80"/>
      <c r="I14" s="80"/>
      <c r="J14" s="80"/>
      <c r="K14" s="80"/>
      <c r="L14" s="80"/>
      <c r="M14" s="80"/>
      <c r="N14" s="80"/>
    </row>
    <row r="15" spans="1:14" ht="14.25">
      <c r="A15" s="89"/>
      <c r="B15" s="104">
        <v>2</v>
      </c>
      <c r="C15" s="80" t="s">
        <v>302</v>
      </c>
      <c r="D15" s="80"/>
      <c r="E15" s="80"/>
      <c r="F15" s="80">
        <v>0</v>
      </c>
      <c r="G15" s="80"/>
      <c r="H15" s="80"/>
      <c r="I15" s="80"/>
      <c r="J15" s="80"/>
      <c r="K15" s="80"/>
      <c r="L15" s="80">
        <v>3121096</v>
      </c>
      <c r="M15" s="80"/>
      <c r="N15" s="80"/>
    </row>
    <row r="16" spans="1:14" ht="14.25">
      <c r="A16" s="89"/>
      <c r="B16" s="80">
        <v>4</v>
      </c>
      <c r="C16" s="80" t="s">
        <v>303</v>
      </c>
      <c r="D16" s="80"/>
      <c r="E16" s="80"/>
      <c r="F16" s="113">
        <v>2894757367</v>
      </c>
      <c r="G16" s="80"/>
      <c r="H16" s="80"/>
      <c r="I16" s="80"/>
      <c r="J16" s="80"/>
      <c r="K16" s="80"/>
      <c r="L16" s="113">
        <v>1781778090</v>
      </c>
      <c r="M16" s="80"/>
      <c r="N16" s="80"/>
    </row>
    <row r="17" spans="1:14" ht="14.25">
      <c r="A17" s="89"/>
      <c r="B17" s="80"/>
      <c r="C17" s="142" t="s">
        <v>304</v>
      </c>
      <c r="D17" s="80"/>
      <c r="E17" s="80"/>
      <c r="F17" s="80">
        <f>F15+F16</f>
        <v>2894757367</v>
      </c>
      <c r="G17" s="80"/>
      <c r="H17" s="80"/>
      <c r="I17" s="80"/>
      <c r="J17" s="80"/>
      <c r="K17" s="80"/>
      <c r="L17" s="80">
        <f>L15+L16</f>
        <v>1784899186</v>
      </c>
      <c r="M17" s="80"/>
      <c r="N17" s="80"/>
    </row>
    <row r="18" spans="1:14" ht="14.25">
      <c r="A18" s="89"/>
      <c r="B18" s="80">
        <v>3</v>
      </c>
      <c r="C18" s="80" t="s">
        <v>305</v>
      </c>
      <c r="D18" s="80"/>
      <c r="E18" s="80"/>
      <c r="F18" s="113">
        <v>9247362541</v>
      </c>
      <c r="G18" s="80"/>
      <c r="H18" s="143">
        <f>F17-F18</f>
        <v>-6352605174</v>
      </c>
      <c r="I18" s="80"/>
      <c r="J18" s="80"/>
      <c r="K18" s="80"/>
      <c r="L18" s="113">
        <v>6030698770</v>
      </c>
      <c r="M18" s="80"/>
      <c r="N18" s="143">
        <f>L17-L18</f>
        <v>-4245799584</v>
      </c>
    </row>
    <row r="19" spans="1:14" ht="14.25">
      <c r="A19" s="89"/>
      <c r="B19" s="80" t="s">
        <v>306</v>
      </c>
      <c r="C19" s="80"/>
      <c r="D19" s="80"/>
      <c r="E19" s="80"/>
      <c r="F19" s="80"/>
      <c r="G19" s="80"/>
      <c r="H19" s="80">
        <f>H13+H18</f>
        <v>51775455061</v>
      </c>
      <c r="I19" s="80"/>
      <c r="J19" s="80"/>
      <c r="K19" s="80"/>
      <c r="L19" s="80"/>
      <c r="M19" s="80"/>
      <c r="N19" s="80">
        <f>N13+N18</f>
        <v>31833206042</v>
      </c>
    </row>
    <row r="20" spans="1:14" ht="14.25">
      <c r="A20" s="89" t="s">
        <v>200</v>
      </c>
      <c r="B20" s="104" t="s">
        <v>307</v>
      </c>
      <c r="C20" s="80"/>
      <c r="D20" s="80"/>
      <c r="E20" s="80"/>
      <c r="F20" s="80"/>
      <c r="G20" s="80"/>
      <c r="H20" s="80"/>
      <c r="I20" s="80"/>
      <c r="J20" s="80"/>
      <c r="K20" s="80"/>
      <c r="L20" s="80"/>
      <c r="M20" s="80"/>
      <c r="N20" s="80"/>
    </row>
    <row r="21" spans="1:14" ht="14.25">
      <c r="A21" s="89"/>
      <c r="B21" s="80">
        <v>1</v>
      </c>
      <c r="C21" s="80" t="s">
        <v>308</v>
      </c>
      <c r="D21" s="81"/>
      <c r="E21" s="80"/>
      <c r="F21" s="80">
        <v>27098384201</v>
      </c>
      <c r="G21" s="80"/>
      <c r="H21" s="80"/>
      <c r="I21" s="80"/>
      <c r="J21" s="81"/>
      <c r="K21" s="80"/>
      <c r="L21" s="80">
        <v>10286670219</v>
      </c>
      <c r="M21" s="80"/>
      <c r="N21" s="80"/>
    </row>
    <row r="22" spans="1:14" ht="14.25">
      <c r="A22" s="89"/>
      <c r="B22" s="80">
        <v>2</v>
      </c>
      <c r="C22" s="80" t="s">
        <v>309</v>
      </c>
      <c r="D22" s="81"/>
      <c r="E22" s="80"/>
      <c r="F22" s="80">
        <v>36468774</v>
      </c>
      <c r="G22" s="80"/>
      <c r="H22" s="80"/>
      <c r="I22" s="80"/>
      <c r="J22" s="81"/>
      <c r="K22" s="80"/>
      <c r="L22" s="80">
        <v>8996711</v>
      </c>
      <c r="M22" s="80"/>
      <c r="N22" s="80"/>
    </row>
    <row r="23" spans="1:14" ht="14.25">
      <c r="A23" s="89"/>
      <c r="B23" s="80">
        <v>3</v>
      </c>
      <c r="C23" s="80" t="s">
        <v>310</v>
      </c>
      <c r="D23" s="81"/>
      <c r="E23" s="80"/>
      <c r="F23" s="80">
        <v>2045732</v>
      </c>
      <c r="G23" s="80"/>
      <c r="H23" s="80"/>
      <c r="I23" s="80"/>
      <c r="J23" s="81"/>
      <c r="K23" s="80"/>
      <c r="L23" s="80">
        <v>22345750</v>
      </c>
      <c r="M23" s="80"/>
      <c r="N23" s="80"/>
    </row>
    <row r="24" spans="1:14" ht="14.25">
      <c r="A24" s="89"/>
      <c r="B24" s="80">
        <v>4</v>
      </c>
      <c r="C24" s="80" t="s">
        <v>311</v>
      </c>
      <c r="D24" s="81"/>
      <c r="E24" s="80"/>
      <c r="F24" s="113">
        <v>3106921</v>
      </c>
      <c r="G24" s="80"/>
      <c r="H24" s="80"/>
      <c r="I24" s="80"/>
      <c r="J24" s="81"/>
      <c r="K24" s="80"/>
      <c r="L24" s="113">
        <v>90178</v>
      </c>
      <c r="M24" s="80"/>
      <c r="N24" s="80"/>
    </row>
    <row r="25" spans="1:14" ht="14.25">
      <c r="A25" s="89"/>
      <c r="B25" s="80"/>
      <c r="C25" s="80"/>
      <c r="D25" s="81"/>
      <c r="E25" s="80"/>
      <c r="F25" s="80">
        <f>SUM(F21:F24)</f>
        <v>27140005628</v>
      </c>
      <c r="G25" s="80"/>
      <c r="H25" s="80"/>
      <c r="I25" s="80"/>
      <c r="J25" s="81"/>
      <c r="K25" s="80"/>
      <c r="L25" s="80">
        <f>SUM(L21:L24)</f>
        <v>10318102858</v>
      </c>
      <c r="M25" s="80"/>
      <c r="N25" s="80"/>
    </row>
    <row r="26" spans="1:14" ht="14.25">
      <c r="A26" s="89"/>
      <c r="B26" s="80"/>
      <c r="C26" s="142" t="s">
        <v>297</v>
      </c>
      <c r="D26" s="80"/>
      <c r="E26" s="80"/>
      <c r="F26" s="80"/>
      <c r="G26" s="80"/>
      <c r="H26" s="80"/>
      <c r="I26" s="80"/>
      <c r="J26" s="80"/>
      <c r="K26" s="80"/>
      <c r="L26" s="80"/>
      <c r="M26" s="80"/>
      <c r="N26" s="80"/>
    </row>
    <row r="27" spans="1:14" ht="14.25">
      <c r="A27" s="89"/>
      <c r="B27" s="80">
        <v>1</v>
      </c>
      <c r="C27" s="80" t="s">
        <v>312</v>
      </c>
      <c r="D27" s="80">
        <v>33708547001</v>
      </c>
      <c r="E27" s="80"/>
      <c r="F27" s="80"/>
      <c r="G27" s="80"/>
      <c r="H27" s="80"/>
      <c r="I27" s="80"/>
      <c r="J27" s="80">
        <v>15902339769</v>
      </c>
      <c r="K27" s="80"/>
      <c r="L27" s="80"/>
      <c r="M27" s="80"/>
      <c r="N27" s="80"/>
    </row>
    <row r="28" spans="1:14" ht="14.25">
      <c r="A28" s="89"/>
      <c r="B28" s="80">
        <v>2</v>
      </c>
      <c r="C28" s="80" t="s">
        <v>313</v>
      </c>
      <c r="D28" s="80">
        <v>778462207</v>
      </c>
      <c r="E28" s="80"/>
      <c r="F28" s="80"/>
      <c r="G28" s="80"/>
      <c r="H28" s="80"/>
      <c r="I28" s="80"/>
      <c r="J28" s="80">
        <v>158574242</v>
      </c>
      <c r="K28" s="80"/>
      <c r="L28" s="80"/>
      <c r="M28" s="80"/>
      <c r="N28" s="80"/>
    </row>
    <row r="29" spans="1:14" ht="14.25">
      <c r="A29" s="89"/>
      <c r="B29" s="80">
        <v>3</v>
      </c>
      <c r="C29" s="80" t="s">
        <v>314</v>
      </c>
      <c r="D29" s="80">
        <v>93094336</v>
      </c>
      <c r="E29" s="80"/>
      <c r="F29" s="80"/>
      <c r="G29" s="80"/>
      <c r="H29" s="80"/>
      <c r="I29" s="80"/>
      <c r="J29" s="80">
        <v>861806188</v>
      </c>
      <c r="K29" s="80"/>
      <c r="L29" s="80"/>
      <c r="M29" s="80"/>
      <c r="N29" s="80"/>
    </row>
    <row r="30" spans="1:14" ht="14.25">
      <c r="A30" s="89"/>
      <c r="B30" s="80">
        <v>4</v>
      </c>
      <c r="C30" s="80" t="s">
        <v>315</v>
      </c>
      <c r="D30" s="113">
        <v>205039148</v>
      </c>
      <c r="E30" s="80"/>
      <c r="F30" s="113">
        <f>SUM(D27:D30)</f>
        <v>34785142692</v>
      </c>
      <c r="G30" s="80"/>
      <c r="H30" s="143">
        <f>F25-F30</f>
        <v>-7645137064</v>
      </c>
      <c r="I30" s="80"/>
      <c r="J30" s="113">
        <v>201977940</v>
      </c>
      <c r="K30" s="80"/>
      <c r="L30" s="113">
        <f>SUM(J27:J30)</f>
        <v>17124698139</v>
      </c>
      <c r="M30" s="80"/>
      <c r="N30" s="143">
        <f>L25-L30</f>
        <v>-6806595281</v>
      </c>
    </row>
    <row r="31" spans="1:14" ht="14.25">
      <c r="A31" s="89"/>
      <c r="B31" s="80" t="s">
        <v>316</v>
      </c>
      <c r="C31" s="80"/>
      <c r="D31" s="80"/>
      <c r="E31" s="80"/>
      <c r="F31" s="80"/>
      <c r="G31" s="80"/>
      <c r="H31" s="80">
        <f>H19+H30</f>
        <v>44130317997</v>
      </c>
      <c r="I31" s="80"/>
      <c r="J31" s="80"/>
      <c r="K31" s="80"/>
      <c r="L31" s="80"/>
      <c r="M31" s="80"/>
      <c r="N31" s="80">
        <f>N19+N30</f>
        <v>25026610761</v>
      </c>
    </row>
    <row r="32" spans="1:14" ht="14.25">
      <c r="A32" s="89"/>
      <c r="B32" s="80" t="s">
        <v>317</v>
      </c>
      <c r="C32" s="81"/>
      <c r="D32" s="80"/>
      <c r="E32" s="80"/>
      <c r="F32" s="80"/>
      <c r="G32" s="80"/>
      <c r="H32" s="80"/>
      <c r="I32" s="80"/>
      <c r="J32" s="80"/>
      <c r="K32" s="80"/>
      <c r="L32" s="80"/>
      <c r="M32" s="80"/>
      <c r="N32" s="80"/>
    </row>
    <row r="33" spans="1:14" ht="14.25">
      <c r="A33" s="89"/>
      <c r="B33" s="104" t="s">
        <v>318</v>
      </c>
      <c r="C33" s="80"/>
      <c r="D33" s="80"/>
      <c r="E33" s="80"/>
      <c r="F33" s="80">
        <v>6348231140</v>
      </c>
      <c r="G33" s="80"/>
      <c r="H33" s="80"/>
      <c r="I33" s="80"/>
      <c r="J33" s="80"/>
      <c r="K33" s="80"/>
      <c r="L33" s="80">
        <v>4729251874</v>
      </c>
      <c r="M33" s="80"/>
      <c r="N33" s="80"/>
    </row>
    <row r="34" spans="1:14" ht="14.25">
      <c r="A34" s="89"/>
      <c r="B34" s="80" t="s">
        <v>319</v>
      </c>
      <c r="C34" s="80"/>
      <c r="D34" s="80"/>
      <c r="E34" s="80"/>
      <c r="F34" s="113">
        <v>6348231140</v>
      </c>
      <c r="G34" s="80"/>
      <c r="H34" s="113">
        <f>F33-F34</f>
        <v>0</v>
      </c>
      <c r="I34" s="80"/>
      <c r="J34" s="80"/>
      <c r="K34" s="80"/>
      <c r="L34" s="113">
        <v>4729251874</v>
      </c>
      <c r="M34" s="80"/>
      <c r="N34" s="113">
        <f>L33-L34</f>
        <v>0</v>
      </c>
    </row>
    <row r="35" spans="1:14" ht="14.25">
      <c r="A35" s="89"/>
      <c r="B35" s="80" t="s">
        <v>320</v>
      </c>
      <c r="C35" s="80"/>
      <c r="D35" s="80"/>
      <c r="E35" s="80"/>
      <c r="F35" s="80"/>
      <c r="G35" s="80"/>
      <c r="H35" s="80">
        <f>H31-H34</f>
        <v>44130317997</v>
      </c>
      <c r="I35" s="80"/>
      <c r="J35" s="80"/>
      <c r="K35" s="80"/>
      <c r="L35" s="80"/>
      <c r="M35" s="80"/>
      <c r="N35" s="80">
        <f>N31-N34</f>
        <v>25026610761</v>
      </c>
    </row>
    <row r="36" spans="1:14" ht="14.25">
      <c r="A36" s="89"/>
      <c r="B36" s="104" t="s">
        <v>321</v>
      </c>
      <c r="C36" s="80"/>
      <c r="D36" s="80"/>
      <c r="E36" s="80"/>
      <c r="F36" s="80"/>
      <c r="G36" s="80"/>
      <c r="H36" s="80">
        <v>15084911463</v>
      </c>
      <c r="I36" s="80"/>
      <c r="J36" s="80"/>
      <c r="K36" s="80"/>
      <c r="L36" s="80"/>
      <c r="M36" s="80"/>
      <c r="N36" s="80">
        <v>10606273578</v>
      </c>
    </row>
    <row r="37" spans="1:14" ht="14.25">
      <c r="A37" s="89"/>
      <c r="B37" s="104" t="s">
        <v>322</v>
      </c>
      <c r="C37" s="80"/>
      <c r="D37" s="80"/>
      <c r="E37" s="80"/>
      <c r="F37" s="80"/>
      <c r="G37" s="80"/>
      <c r="H37" s="80">
        <v>356783887</v>
      </c>
      <c r="I37" s="80"/>
      <c r="J37" s="80"/>
      <c r="K37" s="80"/>
      <c r="L37" s="80"/>
      <c r="M37" s="80"/>
      <c r="N37" s="80">
        <v>1651062305</v>
      </c>
    </row>
    <row r="38" spans="1:14" ht="14.25">
      <c r="A38" s="89"/>
      <c r="B38" s="81" t="s">
        <v>323</v>
      </c>
      <c r="C38" s="80"/>
      <c r="D38" s="80"/>
      <c r="E38" s="80"/>
      <c r="F38" s="80"/>
      <c r="G38" s="80"/>
      <c r="H38" s="113">
        <v>60424312</v>
      </c>
      <c r="I38" s="80"/>
      <c r="J38" s="80"/>
      <c r="K38" s="80"/>
      <c r="L38" s="80"/>
      <c r="M38" s="80"/>
      <c r="N38" s="113">
        <v>47427266</v>
      </c>
    </row>
    <row r="39" spans="1:14" ht="14.25">
      <c r="A39" s="89"/>
      <c r="B39" s="80" t="s">
        <v>324</v>
      </c>
      <c r="C39" s="80"/>
      <c r="D39" s="80"/>
      <c r="E39" s="80"/>
      <c r="F39" s="80"/>
      <c r="G39" s="80"/>
      <c r="H39" s="80">
        <f>H35-H36-H37-H38</f>
        <v>28628198335</v>
      </c>
      <c r="I39" s="80"/>
      <c r="J39" s="80"/>
      <c r="K39" s="80"/>
      <c r="L39" s="80"/>
      <c r="M39" s="80"/>
      <c r="N39" s="80">
        <f>N35-N36-N37-N38</f>
        <v>12721847612</v>
      </c>
    </row>
    <row r="40" spans="1:14" ht="14.25">
      <c r="A40" s="89"/>
      <c r="B40" s="81"/>
      <c r="C40" s="80"/>
      <c r="D40" s="80"/>
      <c r="E40" s="80"/>
      <c r="F40" s="80"/>
      <c r="G40" s="80"/>
      <c r="H40" s="80"/>
      <c r="I40" s="80"/>
      <c r="J40" s="80"/>
      <c r="K40" s="80"/>
      <c r="L40" s="80"/>
      <c r="M40" s="80"/>
      <c r="N40" s="149"/>
    </row>
    <row r="41" spans="1:14" ht="14.25">
      <c r="A41" s="89"/>
      <c r="B41" s="80"/>
      <c r="C41" s="80"/>
      <c r="D41" s="80"/>
      <c r="E41" s="80"/>
      <c r="F41" s="80"/>
      <c r="G41" s="80"/>
      <c r="H41" s="80"/>
      <c r="I41" s="80"/>
      <c r="J41" s="80"/>
      <c r="K41" s="80"/>
      <c r="L41" s="80"/>
      <c r="M41" s="80"/>
      <c r="N41" s="80"/>
    </row>
    <row r="42" spans="1:14" ht="15" thickBot="1">
      <c r="A42" s="152"/>
      <c r="B42" s="125"/>
      <c r="C42" s="125"/>
      <c r="D42" s="125"/>
      <c r="E42" s="125"/>
      <c r="F42" s="125"/>
      <c r="G42" s="125"/>
      <c r="H42" s="125"/>
      <c r="I42" s="125"/>
      <c r="J42" s="125"/>
      <c r="K42" s="125"/>
      <c r="L42" s="125"/>
      <c r="M42" s="125"/>
      <c r="N42" s="125"/>
    </row>
    <row r="43" spans="1:14" ht="12.75">
      <c r="A43" s="148"/>
      <c r="B43" s="148"/>
      <c r="C43" s="148"/>
      <c r="D43" s="148"/>
      <c r="E43" s="148"/>
      <c r="F43" s="148"/>
      <c r="G43" s="148"/>
      <c r="H43" s="157"/>
      <c r="I43" s="148"/>
      <c r="J43" s="148"/>
      <c r="K43" s="148"/>
      <c r="L43" s="148"/>
      <c r="M43" s="148"/>
      <c r="N43" s="148"/>
    </row>
  </sheetData>
  <mergeCells count="2">
    <mergeCell ref="A1:N1"/>
    <mergeCell ref="A2:N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Iriotis Themis</dc:creator>
  <cp:keywords/>
  <dc:description/>
  <cp:lastModifiedBy>Iriotis Themis</cp:lastModifiedBy>
  <dcterms:created xsi:type="dcterms:W3CDTF">2001-11-29T12:52:10Z</dcterms:created>
  <dcterms:modified xsi:type="dcterms:W3CDTF">2001-12-04T08:27:28Z</dcterms:modified>
  <cp:category/>
  <cp:version/>
  <cp:contentType/>
  <cp:contentStatus/>
</cp:coreProperties>
</file>